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<sst xmlns="http://schemas.openxmlformats.org/spreadsheetml/2006/main" count="241" uniqueCount="85">
  <si>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</si>
  <si>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</si>
  <si>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</si>
  <si>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</si>
  <si>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</si>
  <si>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</si>
  <si>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</si>
  <si>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</si>
  <si>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</si>
  <si>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</si>
  <si>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</si>
  <si>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</si>
  <si>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</si>
  <si>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</si>
  <si>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</si>
  <si>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</si>
  <si>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</si>
  <si>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</si>
  <si>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</si>
  <si>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</si>
  <si>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</si>
  <si>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</si>
  <si>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</si>
  <si>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</si>
  <si>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</si>
  <si>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</si>
  <si>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</si>
  <si>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</si>
  <si>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</si>
  <si>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</si>
  <si>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</si>
  <si>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</si>
  <si>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</si>
  <si>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</si>
  <si>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</si>
  <si>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</si>
  <si>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</si>
  <si>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</si>
  <si>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</si>
  <si>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</si>
  <si>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</si>
  <si>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</si>
  <si>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</si>
  <si>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</si>
  <si>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</si>
  <si>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</si>
  <si>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</si>
  <si>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</si>
  <si>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</si>
  <si>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</si>
  <si>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</si>
  <si>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ITEM4</t>
  </si>
  <si>
    <t>ITEM5</t>
  </si>
  <si>
    <t>Other Charges if any (B)</t>
  </si>
  <si>
    <t>Other Charges if any (C)</t>
  </si>
  <si>
    <t>Tender Inviting Authority: &lt; Director, IISER Mohali &gt;</t>
  </si>
  <si>
    <t>Other Charges if any (D)</t>
  </si>
  <si>
    <t>Contract No:  &lt;IISERM(1572)22/23Pur &gt;</t>
  </si>
  <si>
    <t>Name of Work: &lt; Providing of the Stalls at the lawn area between Lecture Hall Complex and AB1,  IISER Mohali during Startup Conclave on 24th September 2022 conducted by TBI IISER Mohali &gt;</t>
  </si>
  <si>
    <t>Other Charges if any (A)</t>
  </si>
  <si>
    <t>ITEM2</t>
  </si>
  <si>
    <t>ITEM6</t>
  </si>
  <si>
    <t>ITEM7</t>
  </si>
  <si>
    <t>ITEM8</t>
  </si>
  <si>
    <t>ITEM9</t>
  </si>
  <si>
    <t>ITEM10</t>
  </si>
  <si>
    <t>ITEM11</t>
  </si>
  <si>
    <t>ITEM12</t>
  </si>
  <si>
    <r>
      <rPr>
        <b/>
        <sz val="12"/>
        <rFont val="Arial"/>
        <family val="2"/>
      </rPr>
      <t xml:space="preserve">Shamiana: </t>
    </r>
    <r>
      <rPr>
        <sz val="12"/>
        <rFont val="Arial"/>
        <family val="2"/>
      </rPr>
      <t>Full covering with brand new cloth &amp; carpeting, super structure with trusses, sealing Fans etc. W:100 x L:120 x H:20 = Area : 12000
(Technical Specification as given below)</t>
    </r>
  </si>
  <si>
    <r>
      <rPr>
        <b/>
        <sz val="12"/>
        <rFont val="Arial"/>
        <family val="2"/>
      </rPr>
      <t xml:space="preserve">Lounges: </t>
    </r>
    <r>
      <rPr>
        <sz val="12"/>
        <rFont val="Arial"/>
        <family val="2"/>
      </rPr>
      <t>Elevated with Wooden platform, carpeting &amp; skirting, Full covering with brand new cloth &amp; carpeting, super structure with trusses, sealing Fans etc.  W:24 x L:24 x H:16
(Technical Specification as given below)</t>
    </r>
  </si>
  <si>
    <r>
      <rPr>
        <b/>
        <sz val="12"/>
        <rFont val="Arial"/>
        <family val="2"/>
      </rPr>
      <t xml:space="preserve">Fabric drapings &amp; cloth work: </t>
    </r>
    <r>
      <rPr>
        <sz val="12"/>
        <rFont val="Arial"/>
        <family val="2"/>
      </rPr>
      <t>fabric décor main entrance building struture complete passage from main auditorium to expo area.  W:60 x L:100 x H:24
(Technical Specification as given below)</t>
    </r>
  </si>
  <si>
    <r>
      <rPr>
        <b/>
        <sz val="12"/>
        <rFont val="Arial"/>
        <family val="2"/>
      </rPr>
      <t xml:space="preserve">Stalls Octonum: </t>
    </r>
    <r>
      <rPr>
        <sz val="12"/>
        <rFont val="Arial"/>
        <family val="2"/>
      </rPr>
      <t>pre-fabricated Octonum stalls, with wooden platform, fresh carpeting &amp; front MDF black skirting.  W:10 x L:10 x H:10
(Technical Specification as given below)</t>
    </r>
  </si>
  <si>
    <r>
      <rPr>
        <b/>
        <sz val="12"/>
        <rFont val="Arial"/>
        <family val="2"/>
      </rPr>
      <t xml:space="preserve">Stalls Octonum furniture &amp; lights: </t>
    </r>
    <r>
      <rPr>
        <sz val="12"/>
        <rFont val="Arial"/>
        <family val="2"/>
      </rPr>
      <t>One table two chairs one dustbin 2 lights.
(Technical Specification as given below)</t>
    </r>
  </si>
  <si>
    <r>
      <rPr>
        <b/>
        <sz val="12"/>
        <rFont val="Arial"/>
        <family val="2"/>
      </rPr>
      <t xml:space="preserve">Stalls Octonum Facia with sunboard: </t>
    </r>
    <r>
      <rPr>
        <sz val="12"/>
        <rFont val="Arial"/>
        <family val="2"/>
      </rPr>
      <t>Exhibitors name with digital print and installation.  W:3 x L:0 x H:1
(Technical Specification as given below)</t>
    </r>
  </si>
  <si>
    <r>
      <rPr>
        <b/>
        <sz val="12"/>
        <rFont val="Arial"/>
        <family val="2"/>
      </rPr>
      <t xml:space="preserve">Food stalls: </t>
    </r>
    <r>
      <rPr>
        <sz val="12"/>
        <rFont val="Arial"/>
        <family val="2"/>
      </rPr>
      <t>Carpeting, trusses, cloth drapings, Fans.  W:12 x L:12 x H:12
(Technical Specification as given below)</t>
    </r>
  </si>
  <si>
    <r>
      <rPr>
        <b/>
        <sz val="12"/>
        <rFont val="Arial"/>
        <family val="2"/>
      </rPr>
      <t xml:space="preserve">Registration Desk:  </t>
    </r>
    <r>
      <rPr>
        <sz val="12"/>
        <rFont val="Arial"/>
        <family val="2"/>
      </rPr>
      <t>Front desk with branding sunboard Size 8x3x3, 4 chairs     Size  W:16 x L:16 x H:06
(Technical Specification as given below)</t>
    </r>
  </si>
  <si>
    <t>Providing of the Stalls at the lawn area between Lecture Hall Complex and AB1,  IISER Mohali during Startup Conclave on 24th September 2022 conducted by TBI IISER Mohali
(Technical Specification as given below)</t>
  </si>
  <si>
    <t>Shamiana: Full covering with brand new cloth &amp; carpeting, super structure with trusses, sealing Fans etc. W:100 x L:120 x H:20 = Area : 12000
(Technical Specification as given below)</t>
  </si>
  <si>
    <t>Lounges: Elevated with Wooden platform, carpeting &amp; skirting, Full covering with brand new cloth &amp; carpeting, super structure with trusses, sealing Fans etc.  W:24 x L:24 x H:16
(Technical Specification as given below)</t>
  </si>
  <si>
    <t>Fabric drapings &amp; cloth work: fabric décor main entrance building struture complete passage from main auditorium to expo area.  W:60 x L:100 x H:24
(Technical Specification as given below)</t>
  </si>
  <si>
    <t>Stalls Octonum: pre-fabricated Octonum stalls, with wooden platform, fresh carpeting &amp; front MDF black skirting.  W:10 x L:10 x H:10
(Technical Specification as given below)</t>
  </si>
  <si>
    <t>Stalls Octonum furniture &amp; lights: One table two chairs one dustbin 2 lights.
(Technical Specification as given below)</t>
  </si>
  <si>
    <t>Stalls Octonum Facia with sunboard: Exhibitors name with digital print and installation.  W:3 x L:0 x H:1
(Technical Specification as given below)</t>
  </si>
  <si>
    <t>Food stalls: Carpeting, trusses, cloth drapings, Fans.  W:12 x L:12 x H:12
(Technical Specification as given below)</t>
  </si>
  <si>
    <t>Registration Desk:  Front desk with branding sunboard Size 8x3x3, 4 chairs     Size  W:16 x L:16 x H:06
(Technical Specification as given below)</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</si>
</sst>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7"/>
  <sheetViews>
    <sheetView showGridLines="0" zoomScalePageLayoutView="0" workbookViewId="0" topLeftCell="A8">
      <selection activeCell="B27" sqref="B27"/>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55</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58</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57</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72.75" customHeight="1">
      <c r="A13" s="67">
        <v>1.1</v>
      </c>
      <c r="B13" s="68" t="s">
        <v>68</v>
      </c>
      <c r="C13" s="65" t="s">
        <v>49</v>
      </c>
      <c r="D13" s="66">
        <v>1</v>
      </c>
      <c r="E13" s="50" t="s">
        <v>36</v>
      </c>
      <c r="F13" s="51"/>
      <c r="G13" s="52"/>
      <c r="H13" s="53"/>
      <c r="I13" s="54" t="s">
        <v>37</v>
      </c>
      <c r="J13" s="55">
        <f aca="true" t="shared" si="0" ref="J13:J24">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D12*M13</f>
        <v>0</v>
      </c>
      <c r="BB13" s="45">
        <f>D12*M13+N13+O13+P13+Q13+R13</f>
        <v>0</v>
      </c>
      <c r="BC13" s="25" t="str">
        <f>SpellNumber(L13,BB13)</f>
        <v>INR Zero Only</v>
      </c>
      <c r="IA13" s="26">
        <v>1.1</v>
      </c>
      <c r="IB13" s="69" t="s">
        <v>76</v>
      </c>
      <c r="IC13" s="26" t="s">
        <v>49</v>
      </c>
      <c r="ID13" s="26">
        <v>1</v>
      </c>
      <c r="IE13" s="27" t="s">
        <v>36</v>
      </c>
      <c r="IF13" s="27" t="s">
        <v>39</v>
      </c>
      <c r="IG13" s="27" t="s">
        <v>35</v>
      </c>
      <c r="IH13" s="27">
        <v>123.223</v>
      </c>
      <c r="II13" s="27" t="s">
        <v>36</v>
      </c>
    </row>
    <row r="14" spans="1:243" s="26" customFormat="1" ht="81.75" customHeight="1">
      <c r="A14" s="67">
        <v>1.2</v>
      </c>
      <c r="B14" s="68" t="s">
        <v>69</v>
      </c>
      <c r="C14" s="65" t="s">
        <v>60</v>
      </c>
      <c r="D14" s="66">
        <v>1</v>
      </c>
      <c r="E14" s="50" t="s">
        <v>36</v>
      </c>
      <c r="F14" s="51"/>
      <c r="G14" s="52"/>
      <c r="H14" s="53"/>
      <c r="I14" s="54" t="s">
        <v>37</v>
      </c>
      <c r="J14" s="55">
        <f t="shared" si="0"/>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D13*M14</f>
        <v>0</v>
      </c>
      <c r="BB14" s="45">
        <f>D13*M14+N14+O14+P14+Q14+R14</f>
        <v>0</v>
      </c>
      <c r="BC14" s="25" t="str">
        <f aca="true" t="shared" si="1" ref="BC13:BC24">SpellNumber(L14,BB14)</f>
        <v>INR Zero Only</v>
      </c>
      <c r="IA14" s="26">
        <v>1.2</v>
      </c>
      <c r="IB14" s="69" t="s">
        <v>77</v>
      </c>
      <c r="IC14" s="26" t="s">
        <v>60</v>
      </c>
      <c r="ID14" s="26">
        <v>1</v>
      </c>
      <c r="IE14" s="27" t="s">
        <v>36</v>
      </c>
      <c r="IF14" s="27" t="s">
        <v>39</v>
      </c>
      <c r="IG14" s="27" t="s">
        <v>35</v>
      </c>
      <c r="IH14" s="27">
        <v>123.223</v>
      </c>
      <c r="II14" s="27" t="s">
        <v>36</v>
      </c>
    </row>
    <row r="15" spans="1:243" s="26" customFormat="1" ht="69.75" customHeight="1">
      <c r="A15" s="67">
        <v>1.3</v>
      </c>
      <c r="B15" s="68" t="s">
        <v>70</v>
      </c>
      <c r="C15" s="65" t="s">
        <v>50</v>
      </c>
      <c r="D15" s="66">
        <v>1</v>
      </c>
      <c r="E15" s="50" t="s">
        <v>36</v>
      </c>
      <c r="F15" s="51"/>
      <c r="G15" s="52"/>
      <c r="H15" s="53"/>
      <c r="I15" s="54" t="s">
        <v>37</v>
      </c>
      <c r="J15" s="55">
        <f t="shared" si="0"/>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D14*M15</f>
        <v>0</v>
      </c>
      <c r="BB15" s="45">
        <f>D14*M15+N15+O15+P15+Q15+R15</f>
        <v>0</v>
      </c>
      <c r="BC15" s="25" t="str">
        <f t="shared" si="1"/>
        <v>INR Zero Only</v>
      </c>
      <c r="IA15" s="26">
        <v>1.3</v>
      </c>
      <c r="IB15" s="69" t="s">
        <v>78</v>
      </c>
      <c r="IC15" s="26" t="s">
        <v>50</v>
      </c>
      <c r="ID15" s="26">
        <v>1</v>
      </c>
      <c r="IE15" s="27" t="s">
        <v>36</v>
      </c>
      <c r="IF15" s="27" t="s">
        <v>39</v>
      </c>
      <c r="IG15" s="27" t="s">
        <v>35</v>
      </c>
      <c r="IH15" s="27">
        <v>123.223</v>
      </c>
      <c r="II15" s="27" t="s">
        <v>36</v>
      </c>
    </row>
    <row r="16" spans="1:243" s="26" customFormat="1" ht="66.75" customHeight="1">
      <c r="A16" s="67">
        <v>1.4</v>
      </c>
      <c r="B16" s="68" t="s">
        <v>71</v>
      </c>
      <c r="C16" s="65" t="s">
        <v>51</v>
      </c>
      <c r="D16" s="66">
        <v>100</v>
      </c>
      <c r="E16" s="50" t="s">
        <v>36</v>
      </c>
      <c r="F16" s="51"/>
      <c r="G16" s="52"/>
      <c r="H16" s="53"/>
      <c r="I16" s="54" t="s">
        <v>37</v>
      </c>
      <c r="J16" s="55">
        <f t="shared" si="0"/>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D15*M16</f>
        <v>0</v>
      </c>
      <c r="BB16" s="45">
        <f>D15*M16+N16+O16+P16+Q16+R16</f>
        <v>0</v>
      </c>
      <c r="BC16" s="25" t="str">
        <f t="shared" si="1"/>
        <v>INR Zero Only</v>
      </c>
      <c r="IA16" s="26">
        <v>1.4</v>
      </c>
      <c r="IB16" s="69" t="s">
        <v>79</v>
      </c>
      <c r="IC16" s="26" t="s">
        <v>51</v>
      </c>
      <c r="ID16" s="26">
        <v>1</v>
      </c>
      <c r="IE16" s="27" t="s">
        <v>36</v>
      </c>
      <c r="IF16" s="27" t="s">
        <v>39</v>
      </c>
      <c r="IG16" s="27" t="s">
        <v>35</v>
      </c>
      <c r="IH16" s="27">
        <v>123.223</v>
      </c>
      <c r="II16" s="27" t="s">
        <v>36</v>
      </c>
    </row>
    <row r="17" spans="1:243" s="26" customFormat="1" ht="51.75" customHeight="1">
      <c r="A17" s="67">
        <v>1.5</v>
      </c>
      <c r="B17" s="68" t="s">
        <v>72</v>
      </c>
      <c r="C17" s="65" t="s">
        <v>52</v>
      </c>
      <c r="D17" s="66">
        <v>100</v>
      </c>
      <c r="E17" s="50" t="s">
        <v>36</v>
      </c>
      <c r="F17" s="51"/>
      <c r="G17" s="52"/>
      <c r="H17" s="53"/>
      <c r="I17" s="54" t="s">
        <v>37</v>
      </c>
      <c r="J17" s="55">
        <f t="shared" si="0"/>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D16*M17</f>
        <v>0</v>
      </c>
      <c r="BB17" s="45">
        <f>D16*M17+N17+O17+P17+Q17+R17</f>
        <v>0</v>
      </c>
      <c r="BC17" s="25" t="str">
        <f t="shared" si="1"/>
        <v>INR Zero Only</v>
      </c>
      <c r="IA17" s="26">
        <v>1.5</v>
      </c>
      <c r="IB17" s="69" t="s">
        <v>80</v>
      </c>
      <c r="IC17" s="26" t="s">
        <v>52</v>
      </c>
      <c r="ID17" s="26">
        <v>100</v>
      </c>
      <c r="IE17" s="27" t="s">
        <v>36</v>
      </c>
      <c r="IF17" s="27" t="s">
        <v>39</v>
      </c>
      <c r="IG17" s="27" t="s">
        <v>35</v>
      </c>
      <c r="IH17" s="27">
        <v>123.223</v>
      </c>
      <c r="II17" s="27" t="s">
        <v>36</v>
      </c>
    </row>
    <row r="18" spans="1:243" s="26" customFormat="1" ht="51" customHeight="1">
      <c r="A18" s="67">
        <v>1.6</v>
      </c>
      <c r="B18" s="68" t="s">
        <v>73</v>
      </c>
      <c r="C18" s="65" t="s">
        <v>61</v>
      </c>
      <c r="D18" s="66">
        <v>100</v>
      </c>
      <c r="E18" s="50" t="s">
        <v>36</v>
      </c>
      <c r="F18" s="51"/>
      <c r="G18" s="52"/>
      <c r="H18" s="53"/>
      <c r="I18" s="54" t="s">
        <v>37</v>
      </c>
      <c r="J18" s="55">
        <f t="shared" si="0"/>
        <v>1</v>
      </c>
      <c r="K18" s="56" t="s">
        <v>38</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D17*M18</f>
        <v>0</v>
      </c>
      <c r="BB18" s="45">
        <f>D17*M18+N18+O18+P18+Q18+R18</f>
        <v>0</v>
      </c>
      <c r="BC18" s="25" t="str">
        <f t="shared" si="1"/>
        <v>INR Zero Only</v>
      </c>
      <c r="IA18" s="26">
        <v>1.6</v>
      </c>
      <c r="IB18" s="69" t="s">
        <v>81</v>
      </c>
      <c r="IC18" s="26" t="s">
        <v>61</v>
      </c>
      <c r="ID18" s="26">
        <v>100</v>
      </c>
      <c r="IE18" s="27" t="s">
        <v>36</v>
      </c>
      <c r="IF18" s="27" t="s">
        <v>39</v>
      </c>
      <c r="IG18" s="27" t="s">
        <v>35</v>
      </c>
      <c r="IH18" s="27">
        <v>123.223</v>
      </c>
      <c r="II18" s="27" t="s">
        <v>36</v>
      </c>
    </row>
    <row r="19" spans="1:243" s="26" customFormat="1" ht="52.5" customHeight="1">
      <c r="A19" s="67">
        <v>1.7</v>
      </c>
      <c r="B19" s="68" t="s">
        <v>74</v>
      </c>
      <c r="C19" s="65" t="s">
        <v>62</v>
      </c>
      <c r="D19" s="66">
        <v>10</v>
      </c>
      <c r="E19" s="50" t="s">
        <v>36</v>
      </c>
      <c r="F19" s="51"/>
      <c r="G19" s="52"/>
      <c r="H19" s="53"/>
      <c r="I19" s="54" t="s">
        <v>37</v>
      </c>
      <c r="J19" s="55">
        <f t="shared" si="0"/>
        <v>1</v>
      </c>
      <c r="K19" s="56" t="s">
        <v>38</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D18*M19</f>
        <v>0</v>
      </c>
      <c r="BB19" s="45">
        <f>D18*M19+N19+O19+P19+Q19+R19</f>
        <v>0</v>
      </c>
      <c r="BC19" s="25" t="str">
        <f t="shared" si="1"/>
        <v>INR Zero Only</v>
      </c>
      <c r="IA19" s="26">
        <v>1.7</v>
      </c>
      <c r="IB19" s="69" t="s">
        <v>82</v>
      </c>
      <c r="IC19" s="26" t="s">
        <v>62</v>
      </c>
      <c r="ID19" s="26">
        <v>100</v>
      </c>
      <c r="IE19" s="27" t="s">
        <v>36</v>
      </c>
      <c r="IF19" s="27" t="s">
        <v>39</v>
      </c>
      <c r="IG19" s="27" t="s">
        <v>35</v>
      </c>
      <c r="IH19" s="27">
        <v>123.223</v>
      </c>
      <c r="II19" s="27" t="s">
        <v>36</v>
      </c>
    </row>
    <row r="20" spans="1:243" s="26" customFormat="1" ht="66.75" customHeight="1">
      <c r="A20" s="67">
        <v>1.8</v>
      </c>
      <c r="B20" s="68" t="s">
        <v>75</v>
      </c>
      <c r="C20" s="65" t="s">
        <v>63</v>
      </c>
      <c r="D20" s="66">
        <v>1</v>
      </c>
      <c r="E20" s="50" t="s">
        <v>36</v>
      </c>
      <c r="F20" s="51"/>
      <c r="G20" s="52"/>
      <c r="H20" s="53"/>
      <c r="I20" s="54" t="s">
        <v>37</v>
      </c>
      <c r="J20" s="55">
        <f t="shared" si="0"/>
        <v>1</v>
      </c>
      <c r="K20" s="56" t="s">
        <v>38</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D19*M20</f>
        <v>0</v>
      </c>
      <c r="BB20" s="45">
        <f>D19*M20+N20+O20+P20+Q20+R20</f>
        <v>0</v>
      </c>
      <c r="BC20" s="25" t="str">
        <f t="shared" si="1"/>
        <v>INR Zero Only</v>
      </c>
      <c r="IA20" s="26">
        <v>1.8</v>
      </c>
      <c r="IB20" s="69" t="s">
        <v>83</v>
      </c>
      <c r="IC20" s="26" t="s">
        <v>63</v>
      </c>
      <c r="ID20" s="26">
        <v>10</v>
      </c>
      <c r="IE20" s="27" t="s">
        <v>36</v>
      </c>
      <c r="IF20" s="27" t="s">
        <v>39</v>
      </c>
      <c r="IG20" s="27" t="s">
        <v>35</v>
      </c>
      <c r="IH20" s="27">
        <v>123.223</v>
      </c>
      <c r="II20" s="27" t="s">
        <v>36</v>
      </c>
    </row>
    <row r="21" spans="1:243" s="26" customFormat="1" ht="30" customHeight="1">
      <c r="A21" s="67">
        <v>1.9</v>
      </c>
      <c r="B21" s="68" t="s">
        <v>59</v>
      </c>
      <c r="C21" s="65" t="s">
        <v>64</v>
      </c>
      <c r="D21" s="66">
        <v>1</v>
      </c>
      <c r="E21" s="50" t="s">
        <v>36</v>
      </c>
      <c r="F21" s="51"/>
      <c r="G21" s="52"/>
      <c r="H21" s="53"/>
      <c r="I21" s="54" t="s">
        <v>37</v>
      </c>
      <c r="J21" s="55">
        <f t="shared" si="0"/>
        <v>1</v>
      </c>
      <c r="K21" s="56" t="s">
        <v>38</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D20*M21</f>
        <v>0</v>
      </c>
      <c r="BB21" s="45">
        <f>D20*M21+N21+O21+P21+Q21+R21</f>
        <v>0</v>
      </c>
      <c r="BC21" s="25" t="str">
        <f t="shared" si="1"/>
        <v>INR Zero Only</v>
      </c>
      <c r="IA21" s="26">
        <v>1.9</v>
      </c>
      <c r="IB21" s="69" t="s">
        <v>84</v>
      </c>
      <c r="IC21" s="26" t="s">
        <v>64</v>
      </c>
      <c r="ID21" s="26">
        <v>1</v>
      </c>
      <c r="IE21" s="27" t="s">
        <v>36</v>
      </c>
      <c r="IF21" s="27" t="s">
        <v>39</v>
      </c>
      <c r="IG21" s="27" t="s">
        <v>35</v>
      </c>
      <c r="IH21" s="27">
        <v>123.223</v>
      </c>
      <c r="II21" s="27" t="s">
        <v>36</v>
      </c>
    </row>
    <row r="22" spans="1:243" s="26" customFormat="1" ht="27.75" customHeight="1">
      <c r="A22" s="67">
        <v>2</v>
      </c>
      <c r="B22" s="68" t="s">
        <v>53</v>
      </c>
      <c r="C22" s="65" t="s">
        <v>65</v>
      </c>
      <c r="D22" s="66">
        <v>1</v>
      </c>
      <c r="E22" s="50" t="s">
        <v>36</v>
      </c>
      <c r="F22" s="51"/>
      <c r="G22" s="52"/>
      <c r="H22" s="53"/>
      <c r="I22" s="54" t="s">
        <v>37</v>
      </c>
      <c r="J22" s="55">
        <f t="shared" si="0"/>
        <v>1</v>
      </c>
      <c r="K22" s="56" t="s">
        <v>38</v>
      </c>
      <c r="L22" s="56" t="s">
        <v>4</v>
      </c>
      <c r="M22" s="57"/>
      <c r="N22" s="52"/>
      <c r="O22" s="52"/>
      <c r="P22" s="58"/>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D22*M22</f>
        <v>0</v>
      </c>
      <c r="BB22" s="45">
        <f>D22*M22+N22+O22+P22+Q22+R22</f>
        <v>0</v>
      </c>
      <c r="BC22" s="25" t="str">
        <f t="shared" si="1"/>
        <v>INR Zero Only</v>
      </c>
      <c r="IA22" s="26">
        <v>2</v>
      </c>
      <c r="IB22" s="26" t="s">
        <v>59</v>
      </c>
      <c r="IC22" s="26" t="s">
        <v>65</v>
      </c>
      <c r="ID22" s="26">
        <v>1</v>
      </c>
      <c r="IE22" s="27" t="s">
        <v>36</v>
      </c>
      <c r="IF22" s="27" t="s">
        <v>39</v>
      </c>
      <c r="IG22" s="27" t="s">
        <v>35</v>
      </c>
      <c r="IH22" s="27">
        <v>123.223</v>
      </c>
      <c r="II22" s="27" t="s">
        <v>36</v>
      </c>
    </row>
    <row r="23" spans="1:243" s="26" customFormat="1" ht="27.75" customHeight="1">
      <c r="A23" s="67">
        <v>2.1</v>
      </c>
      <c r="B23" s="68" t="s">
        <v>54</v>
      </c>
      <c r="C23" s="65" t="s">
        <v>66</v>
      </c>
      <c r="D23" s="66">
        <v>1</v>
      </c>
      <c r="E23" s="50" t="s">
        <v>36</v>
      </c>
      <c r="F23" s="51"/>
      <c r="G23" s="52"/>
      <c r="H23" s="53"/>
      <c r="I23" s="54" t="s">
        <v>37</v>
      </c>
      <c r="J23" s="55">
        <f t="shared" si="0"/>
        <v>1</v>
      </c>
      <c r="K23" s="56" t="s">
        <v>38</v>
      </c>
      <c r="L23" s="56" t="s">
        <v>4</v>
      </c>
      <c r="M23" s="57"/>
      <c r="N23" s="52"/>
      <c r="O23" s="52"/>
      <c r="P23" s="58"/>
      <c r="Q23" s="52"/>
      <c r="R23" s="52"/>
      <c r="S23" s="58"/>
      <c r="T23" s="58"/>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0">
        <f>D23*M23</f>
        <v>0</v>
      </c>
      <c r="BB23" s="45">
        <f>D23*M23+N23+O23+P23+Q23+R23</f>
        <v>0</v>
      </c>
      <c r="BC23" s="25" t="str">
        <f t="shared" si="1"/>
        <v>INR Zero Only</v>
      </c>
      <c r="IA23" s="26">
        <v>2.1</v>
      </c>
      <c r="IB23" s="26" t="s">
        <v>53</v>
      </c>
      <c r="IC23" s="26" t="s">
        <v>66</v>
      </c>
      <c r="ID23" s="26">
        <v>1</v>
      </c>
      <c r="IE23" s="27" t="s">
        <v>36</v>
      </c>
      <c r="IF23" s="27" t="s">
        <v>39</v>
      </c>
      <c r="IG23" s="27" t="s">
        <v>35</v>
      </c>
      <c r="IH23" s="27">
        <v>123.223</v>
      </c>
      <c r="II23" s="27" t="s">
        <v>36</v>
      </c>
    </row>
    <row r="24" spans="1:243" s="26" customFormat="1" ht="24.75" customHeight="1">
      <c r="A24" s="67">
        <v>2.2</v>
      </c>
      <c r="B24" s="68" t="s">
        <v>56</v>
      </c>
      <c r="C24" s="65" t="s">
        <v>67</v>
      </c>
      <c r="D24" s="66">
        <v>1</v>
      </c>
      <c r="E24" s="50" t="s">
        <v>36</v>
      </c>
      <c r="F24" s="51"/>
      <c r="G24" s="52"/>
      <c r="H24" s="53"/>
      <c r="I24" s="54" t="s">
        <v>37</v>
      </c>
      <c r="J24" s="55">
        <f t="shared" si="0"/>
        <v>1</v>
      </c>
      <c r="K24" s="56" t="s">
        <v>38</v>
      </c>
      <c r="L24" s="56" t="s">
        <v>4</v>
      </c>
      <c r="M24" s="57"/>
      <c r="N24" s="52"/>
      <c r="O24" s="52"/>
      <c r="P24" s="58"/>
      <c r="Q24" s="52"/>
      <c r="R24" s="52"/>
      <c r="S24" s="58"/>
      <c r="T24" s="58"/>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D24*M24</f>
        <v>0</v>
      </c>
      <c r="BB24" s="45">
        <f>D24*M24+N24+O24+P24+Q24+R24</f>
        <v>0</v>
      </c>
      <c r="BC24" s="25" t="str">
        <f t="shared" si="1"/>
        <v>INR Zero Only</v>
      </c>
      <c r="IA24" s="26">
        <v>2.2</v>
      </c>
      <c r="IB24" s="26" t="s">
        <v>54</v>
      </c>
      <c r="IC24" s="26" t="s">
        <v>67</v>
      </c>
      <c r="ID24" s="26">
        <v>1</v>
      </c>
      <c r="IE24" s="27" t="s">
        <v>36</v>
      </c>
      <c r="IF24" s="27" t="s">
        <v>39</v>
      </c>
      <c r="IG24" s="27" t="s">
        <v>35</v>
      </c>
      <c r="IH24" s="27">
        <v>123.223</v>
      </c>
      <c r="II24" s="27" t="s">
        <v>36</v>
      </c>
    </row>
    <row r="25" spans="1:243" s="26" customFormat="1" ht="24.75" customHeight="1">
      <c r="A25" s="28" t="s">
        <v>41</v>
      </c>
      <c r="B25" s="29"/>
      <c r="C25" s="30"/>
      <c r="D25" s="62"/>
      <c r="E25" s="46"/>
      <c r="F25" s="46"/>
      <c r="G25" s="46"/>
      <c r="H25" s="47"/>
      <c r="I25" s="47"/>
      <c r="J25" s="47"/>
      <c r="K25" s="47"/>
      <c r="L25" s="48"/>
      <c r="BA25" s="49">
        <f>SUM(BA13:BA24)</f>
        <v>0</v>
      </c>
      <c r="BB25" s="49">
        <f>SUM(BB13:BB24)</f>
        <v>0</v>
      </c>
      <c r="BC25" s="25" t="str">
        <f>SpellNumber($E$2,BB25)</f>
        <v>INR Zero Only</v>
      </c>
      <c r="IE25" s="27">
        <v>4</v>
      </c>
      <c r="IF25" s="27" t="s">
        <v>40</v>
      </c>
      <c r="IG25" s="27" t="s">
        <v>42</v>
      </c>
      <c r="IH25" s="27">
        <v>10</v>
      </c>
      <c r="II25" s="27" t="s">
        <v>36</v>
      </c>
    </row>
    <row r="26" spans="1:243" s="38" customFormat="1" ht="54.75" customHeight="1" hidden="1">
      <c r="A26" s="29" t="s">
        <v>43</v>
      </c>
      <c r="B26" s="31"/>
      <c r="C26" s="32"/>
      <c r="D26" s="63"/>
      <c r="E26" s="43" t="s">
        <v>44</v>
      </c>
      <c r="F26" s="44"/>
      <c r="G26" s="33"/>
      <c r="H26" s="34"/>
      <c r="I26" s="34"/>
      <c r="J26" s="34"/>
      <c r="K26" s="35"/>
      <c r="L26" s="36"/>
      <c r="M26" s="37" t="s">
        <v>45</v>
      </c>
      <c r="O26" s="26"/>
      <c r="P26" s="26"/>
      <c r="Q26" s="26"/>
      <c r="R26" s="26"/>
      <c r="S26" s="26"/>
      <c r="BA26" s="39">
        <f>IF(ISBLANK(F26),0,IF(E26="Excess (+)",ROUND(BA25+(BA25*F26),2),IF(E26="Less (-)",ROUND(BA25+(BA25*F26*(-1)),2),0)))</f>
        <v>0</v>
      </c>
      <c r="BB26" s="40">
        <f>ROUND(BA26,0)</f>
        <v>0</v>
      </c>
      <c r="BC26" s="41" t="str">
        <f>SpellNumber(L26,BB26)</f>
        <v> Zero Only</v>
      </c>
      <c r="IE26" s="42"/>
      <c r="IF26" s="42"/>
      <c r="IG26" s="42"/>
      <c r="IH26" s="42"/>
      <c r="II26" s="42"/>
    </row>
    <row r="27" spans="1:243" s="38" customFormat="1" ht="43.5" customHeight="1">
      <c r="A27" s="28" t="s">
        <v>46</v>
      </c>
      <c r="B27" s="28"/>
      <c r="C27" s="71" t="str">
        <f>SpellNumber($E$2,BB25)</f>
        <v>INR Zero Only</v>
      </c>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IE27" s="42"/>
      <c r="IF27" s="42"/>
      <c r="IG27" s="42"/>
      <c r="IH27" s="42"/>
      <c r="II27" s="42"/>
    </row>
    <row r="31" ht="15"/>
    <row r="32" ht="15"/>
    <row r="33" ht="15"/>
    <row r="34" ht="15"/>
  </sheetData>
  <sheetProtection password="E491" sheet="1"/>
  <mergeCells count="8">
    <mergeCell ref="A9:BC9"/>
    <mergeCell ref="C27:BC2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4">
      <formula1>0</formula1>
      <formula2>999999999999999</formula2>
    </dataValidation>
    <dataValidation type="list" allowBlank="1" showInputMessage="1" showErrorMessage="1" sqref="L13:L24">
      <formula1>"INR"</formula1>
    </dataValidation>
    <dataValidation allowBlank="1" showInputMessage="1" showErrorMessage="1" promptTitle="Addition / Deduction" prompt="Please Choose the correct One" sqref="J13:J24">
      <formula1>0</formula1>
      <formula2>0</formula2>
    </dataValidation>
    <dataValidation type="list" showErrorMessage="1" sqref="I13:I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E24">
      <formula1>0</formula1>
      <formula2>0</formula2>
    </dataValidation>
    <dataValidation type="decimal" allowBlank="1" showInputMessage="1" showErrorMessage="1" promptTitle="Quantity" prompt="Please enter the Quantity for this item. " errorTitle="Invalid Entry" error="Only Numeric Values are allowed. " sqref="F13:F24 D13:D24">
      <formula1>0</formula1>
      <formula2>999999999999999</formula2>
    </dataValidation>
    <dataValidation type="list" allowBlank="1" showErrorMessage="1" sqref="K13:K24">
      <formula1>"Partial Conversion,Full Conversion"</formula1>
      <formula2>0</formula2>
    </dataValidation>
    <dataValidation type="decimal" allowBlank="1" showErrorMessage="1" errorTitle="Invalid Entry" error="Only Numeric Values are allowed. " sqref="A13:A24">
      <formula1>0</formula1>
      <formula2>999999999999999</formula2>
    </dataValidation>
    <dataValidation allowBlank="1" showInputMessage="1" showErrorMessage="1" promptTitle="Itemcode/Make" prompt="Please enter text" sqref="C13:C24">
      <formula1>0</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2022-09-09T04:56:34Z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