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activeTab="0"/>
  </bookViews>
  <sheets>
    <sheet name="BoQ1" sheetId="1" r:id="rId1"/>
    <sheet name="Macros" sheetId="2" state="veryHidden"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<sst xmlns="http://schemas.openxmlformats.org/spreadsheetml/2006/main" count="172" uniqueCount="68">
  <si>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</si>
  <si>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</si>
  <si>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</si>
  <si>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</si>
  <si>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</si>
  <si>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</si>
  <si>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</si>
  <si>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</si>
  <si>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</si>
  <si>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</si>
  <si>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</si>
  <si>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</si>
  <si>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</si>
  <si>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</si>
  <si>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</si>
  <si>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</si>
  <si>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</si>
  <si>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</si>
  <si>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</si>
  <si>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</si>
  <si>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</si>
  <si>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</si>
  <si>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</si>
  <si>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</si>
  <si>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</si>
  <si>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</si>
  <si>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</si>
  <si>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</si>
  <si>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</si>
  <si>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</si>
  <si>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</si>
  <si>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</si>
  <si>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</si>
  <si>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</si>
  <si>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</si>
  <si>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</si>
  <si>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</si>
  <si>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</si>
  <si>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</si>
  <si>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</si>
  <si>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</si>
  <si>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</si>
  <si>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</si>
  <si>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</si>
  <si>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</si>
  <si>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</si>
  <si>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</si>
  <si>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</si>
  <si>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</si>
  <si>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</si>
  <si>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</si>
  <si>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</si>
  <si>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</si>
  <si>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(A)</t>
  </si>
  <si>
    <t>ITEM4</t>
  </si>
  <si>
    <t>Any other charges, if any (B)</t>
  </si>
  <si>
    <t>Any other charges, if any (C)</t>
  </si>
  <si>
    <t>Supply and Installation of Microforge
(as per Technical details as given  below)</t>
  </si>
  <si>
    <t>Contract No:  &lt; IISERM(1557) 22/23-Pur &gt;</t>
  </si>
  <si>
    <t>ITEM5</t>
  </si>
  <si>
    <t>ITEM6</t>
  </si>
  <si>
    <t>ITEM7</t>
  </si>
  <si>
    <t>Any other charges, if any (D)</t>
  </si>
  <si>
    <t xml:space="preserve">
Name of Work:&lt; Catering Service in Hostel on Pay and Eat basis in IISER Mohali &gt;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</si>
  <si>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(inclusive of all applicable taxes)</t>
    </r>
  </si>
  <si>
    <r>
      <rPr>
        <b/>
        <sz val="10"/>
        <color indexed="8"/>
        <rFont val="Times New Roman"/>
        <family val="1"/>
      </rPr>
      <t>Breakfast (as per Annexure-2)</t>
    </r>
    <r>
      <rPr>
        <sz val="10"/>
        <color indexed="8"/>
        <rFont val="Times New Roman"/>
        <family val="1"/>
      </rPr>
      <t xml:space="preserve">
(as per Technical details as given  below)</t>
    </r>
  </si>
  <si>
    <r>
      <rPr>
        <b/>
        <sz val="10"/>
        <color indexed="8"/>
        <rFont val="Times New Roman"/>
        <family val="1"/>
      </rPr>
      <t>Lunch (as per Annexure-2)</t>
    </r>
    <r>
      <rPr>
        <sz val="10"/>
        <color indexed="8"/>
        <rFont val="Times New Roman"/>
        <family val="1"/>
      </rPr>
      <t xml:space="preserve">
(as per Technical details as given  below)</t>
    </r>
  </si>
  <si>
    <r>
      <rPr>
        <b/>
        <sz val="10"/>
        <color indexed="8"/>
        <rFont val="Times New Roman"/>
        <family val="1"/>
      </rPr>
      <t>Dinner (as per Annexure-2)</t>
    </r>
    <r>
      <rPr>
        <sz val="10"/>
        <color indexed="8"/>
        <rFont val="Times New Roman"/>
        <family val="1"/>
      </rPr>
      <t xml:space="preserve">
(as per Technical details as given  below)</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</si>
</sst>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0" xfId="0" applyFont="1" applyFill="1" applyBorder="1" applyAlignment="1">
      <alignment horizontal="lef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tabSelected="1" zoomScale="85" zoomScaleNormal="85" zoomScalePageLayoutView="0" workbookViewId="0" topLeftCell="A5">
      <selection activeCell="BC11" sqref="BC11"/>
    </sheetView>
  </sheetViews>
  <sheetFormatPr defaultColWidth="9.140625" defaultRowHeight="15"/>
  <cols>
    <col min="1" max="1" width="12.7109375" style="1" customWidth="1"/>
    <col min="2" max="2" width="63.8515625" style="1" customWidth="1"/>
    <col min="3" max="3" width="13.57421875" style="1" hidden="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22.00390625" style="1" customWidth="1"/>
    <col min="14" max="14" width="12.28125" style="2" hidden="1" customWidth="1"/>
    <col min="15" max="18" width="12.28125" style="1" hidden="1" customWidth="1"/>
    <col min="19" max="19" width="12.8515625" style="1" hidden="1" customWidth="1"/>
    <col min="20" max="20" width="12.28125" style="1" hidden="1" customWidth="1"/>
    <col min="21" max="52" width="0"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47</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63</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58</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114.75" customHeight="1">
      <c r="A11" s="16" t="s">
        <v>15</v>
      </c>
      <c r="B11" s="19" t="s">
        <v>16</v>
      </c>
      <c r="C11" s="19" t="s">
        <v>17</v>
      </c>
      <c r="D11" s="19" t="s">
        <v>18</v>
      </c>
      <c r="E11" s="19" t="s">
        <v>19</v>
      </c>
      <c r="F11" s="19" t="s">
        <v>20</v>
      </c>
      <c r="G11" s="19"/>
      <c r="H11" s="19"/>
      <c r="I11" s="19" t="s">
        <v>21</v>
      </c>
      <c r="J11" s="19" t="s">
        <v>22</v>
      </c>
      <c r="K11" s="19" t="s">
        <v>23</v>
      </c>
      <c r="L11" s="19" t="s">
        <v>24</v>
      </c>
      <c r="M11" s="20" t="s">
        <v>64</v>
      </c>
      <c r="N11" s="19" t="s">
        <v>25</v>
      </c>
      <c r="O11" s="19" t="s">
        <v>48</v>
      </c>
      <c r="P11" s="19" t="s">
        <v>26</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0.75" customHeight="1" thickBot="1">
      <c r="A13" s="59">
        <v>1.1</v>
      </c>
      <c r="B13" s="71" t="s">
        <v>65</v>
      </c>
      <c r="C13" s="61" t="s">
        <v>49</v>
      </c>
      <c r="D13" s="65">
        <v>1</v>
      </c>
      <c r="E13" s="66" t="s">
        <v>35</v>
      </c>
      <c r="F13" s="67"/>
      <c r="G13" s="68"/>
      <c r="H13" s="69"/>
      <c r="I13" s="67" t="s">
        <v>36</v>
      </c>
      <c r="J13" s="70">
        <f aca="true" t="shared" si="0" ref="J13:J19">IF(I13="Less(-)",-1,1)</f>
        <v>1</v>
      </c>
      <c r="K13" s="68" t="s">
        <v>37</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 aca="true" t="shared" si="1" ref="BA13:BA19">D13*M13</f>
        <v>0</v>
      </c>
      <c r="BB13" s="45">
        <f aca="true" t="shared" si="2" ref="BB13:BB19">D13*M13+N13+O13+P13+Q13+R13</f>
        <v>0</v>
      </c>
      <c r="BC13" s="25" t="str">
        <f aca="true" t="shared" si="3" ref="BC13:BC19">SpellNumber(L13,BB13)</f>
        <v>INR Zero Only</v>
      </c>
      <c r="IA13" s="26">
        <v>1.1</v>
      </c>
      <c r="IB13" s="60" t="s">
        <v>57</v>
      </c>
      <c r="IC13" s="26" t="s">
        <v>49</v>
      </c>
      <c r="ID13" s="26">
        <v>1</v>
      </c>
      <c r="IE13" s="27" t="s">
        <v>35</v>
      </c>
      <c r="IF13" s="27" t="s">
        <v>38</v>
      </c>
      <c r="IG13" s="27" t="s">
        <v>34</v>
      </c>
      <c r="IH13" s="27">
        <v>123.223</v>
      </c>
      <c r="II13" s="27" t="s">
        <v>35</v>
      </c>
    </row>
    <row r="14" spans="1:243" s="26" customFormat="1" ht="29.25" customHeight="1" thickBot="1">
      <c r="A14" s="59">
        <v>1.2</v>
      </c>
      <c r="B14" s="71" t="s">
        <v>66</v>
      </c>
      <c r="C14" s="61" t="s">
        <v>50</v>
      </c>
      <c r="D14" s="65">
        <v>1</v>
      </c>
      <c r="E14" s="66" t="s">
        <v>35</v>
      </c>
      <c r="F14" s="67"/>
      <c r="G14" s="68"/>
      <c r="H14" s="69"/>
      <c r="I14" s="67" t="s">
        <v>36</v>
      </c>
      <c r="J14" s="70">
        <f t="shared" si="0"/>
        <v>1</v>
      </c>
      <c r="K14" s="68" t="s">
        <v>37</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 t="shared" si="1"/>
        <v>0</v>
      </c>
      <c r="BB14" s="45">
        <f t="shared" si="2"/>
        <v>0</v>
      </c>
      <c r="BC14" s="25" t="str">
        <f t="shared" si="3"/>
        <v>INR Zero Only</v>
      </c>
      <c r="IA14" s="26">
        <v>1.1</v>
      </c>
      <c r="IB14" s="60" t="s">
        <v>57</v>
      </c>
      <c r="IC14" s="26" t="s">
        <v>49</v>
      </c>
      <c r="ID14" s="26">
        <v>1</v>
      </c>
      <c r="IE14" s="27" t="s">
        <v>35</v>
      </c>
      <c r="IF14" s="27" t="s">
        <v>38</v>
      </c>
      <c r="IG14" s="27" t="s">
        <v>34</v>
      </c>
      <c r="IH14" s="27">
        <v>123.223</v>
      </c>
      <c r="II14" s="27" t="s">
        <v>35</v>
      </c>
    </row>
    <row r="15" spans="1:243" s="26" customFormat="1" ht="29.25" customHeight="1" thickBot="1">
      <c r="A15" s="59">
        <v>1.3</v>
      </c>
      <c r="B15" s="71" t="s">
        <v>67</v>
      </c>
      <c r="C15" s="61" t="s">
        <v>51</v>
      </c>
      <c r="D15" s="65">
        <v>1</v>
      </c>
      <c r="E15" s="66" t="s">
        <v>35</v>
      </c>
      <c r="F15" s="67"/>
      <c r="G15" s="68"/>
      <c r="H15" s="69"/>
      <c r="I15" s="67" t="s">
        <v>36</v>
      </c>
      <c r="J15" s="70">
        <f t="shared" si="0"/>
        <v>1</v>
      </c>
      <c r="K15" s="68" t="s">
        <v>37</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 t="shared" si="1"/>
        <v>0</v>
      </c>
      <c r="BB15" s="45">
        <f t="shared" si="2"/>
        <v>0</v>
      </c>
      <c r="BC15" s="25" t="str">
        <f t="shared" si="3"/>
        <v>INR Zero Only</v>
      </c>
      <c r="IA15" s="26">
        <v>1.1</v>
      </c>
      <c r="IB15" s="60" t="s">
        <v>57</v>
      </c>
      <c r="IC15" s="26" t="s">
        <v>49</v>
      </c>
      <c r="ID15" s="26">
        <v>1</v>
      </c>
      <c r="IE15" s="27" t="s">
        <v>35</v>
      </c>
      <c r="IF15" s="27" t="s">
        <v>38</v>
      </c>
      <c r="IG15" s="27" t="s">
        <v>34</v>
      </c>
      <c r="IH15" s="27">
        <v>123.223</v>
      </c>
      <c r="II15" s="27" t="s">
        <v>35</v>
      </c>
    </row>
    <row r="16" spans="1:243" s="26" customFormat="1" ht="17.25" customHeight="1" thickBot="1">
      <c r="A16" s="59">
        <v>1.4</v>
      </c>
      <c r="B16" s="64" t="s">
        <v>53</v>
      </c>
      <c r="C16" s="61" t="s">
        <v>54</v>
      </c>
      <c r="D16" s="65">
        <v>1</v>
      </c>
      <c r="E16" s="66" t="s">
        <v>35</v>
      </c>
      <c r="F16" s="67"/>
      <c r="G16" s="68"/>
      <c r="H16" s="69"/>
      <c r="I16" s="67" t="s">
        <v>36</v>
      </c>
      <c r="J16" s="70">
        <f t="shared" si="0"/>
        <v>1</v>
      </c>
      <c r="K16" s="68" t="s">
        <v>37</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 t="shared" si="1"/>
        <v>0</v>
      </c>
      <c r="BB16" s="45">
        <f t="shared" si="2"/>
        <v>0</v>
      </c>
      <c r="BC16" s="25" t="str">
        <f t="shared" si="3"/>
        <v>INR Zero Only</v>
      </c>
      <c r="IA16" s="26">
        <v>1.1</v>
      </c>
      <c r="IB16" s="60" t="s">
        <v>57</v>
      </c>
      <c r="IC16" s="26" t="s">
        <v>49</v>
      </c>
      <c r="ID16" s="26">
        <v>1</v>
      </c>
      <c r="IE16" s="27" t="s">
        <v>35</v>
      </c>
      <c r="IF16" s="27" t="s">
        <v>38</v>
      </c>
      <c r="IG16" s="27" t="s">
        <v>34</v>
      </c>
      <c r="IH16" s="27">
        <v>123.223</v>
      </c>
      <c r="II16" s="27" t="s">
        <v>35</v>
      </c>
    </row>
    <row r="17" spans="1:243" s="26" customFormat="1" ht="15.75" customHeight="1" thickBot="1">
      <c r="A17" s="59">
        <v>1.5</v>
      </c>
      <c r="B17" s="64" t="s">
        <v>55</v>
      </c>
      <c r="C17" s="61" t="s">
        <v>59</v>
      </c>
      <c r="D17" s="65">
        <v>1</v>
      </c>
      <c r="E17" s="66" t="s">
        <v>52</v>
      </c>
      <c r="F17" s="67"/>
      <c r="G17" s="68"/>
      <c r="H17" s="69"/>
      <c r="I17" s="67" t="s">
        <v>36</v>
      </c>
      <c r="J17" s="70">
        <f t="shared" si="0"/>
        <v>1</v>
      </c>
      <c r="K17" s="68" t="s">
        <v>37</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t="shared" si="1"/>
        <v>0</v>
      </c>
      <c r="BB17" s="45">
        <f t="shared" si="2"/>
        <v>0</v>
      </c>
      <c r="BC17" s="25" t="str">
        <f t="shared" si="3"/>
        <v>INR Zero Only</v>
      </c>
      <c r="IA17" s="26">
        <v>1.2</v>
      </c>
      <c r="IB17" s="60" t="s">
        <v>53</v>
      </c>
      <c r="IC17" s="26" t="s">
        <v>50</v>
      </c>
      <c r="ID17" s="26">
        <v>1</v>
      </c>
      <c r="IE17" s="27" t="s">
        <v>52</v>
      </c>
      <c r="IF17" s="27"/>
      <c r="IG17" s="27"/>
      <c r="IH17" s="27"/>
      <c r="II17" s="27"/>
    </row>
    <row r="18" spans="1:243" s="26" customFormat="1" ht="15" customHeight="1" thickBot="1">
      <c r="A18" s="59">
        <v>1.6</v>
      </c>
      <c r="B18" s="64" t="s">
        <v>56</v>
      </c>
      <c r="C18" s="61" t="s">
        <v>60</v>
      </c>
      <c r="D18" s="65">
        <v>1</v>
      </c>
      <c r="E18" s="66" t="s">
        <v>52</v>
      </c>
      <c r="F18" s="67"/>
      <c r="G18" s="68"/>
      <c r="H18" s="69"/>
      <c r="I18" s="67" t="s">
        <v>36</v>
      </c>
      <c r="J18" s="70">
        <f t="shared" si="0"/>
        <v>1</v>
      </c>
      <c r="K18" s="68" t="s">
        <v>37</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1.3</v>
      </c>
      <c r="IB18" s="60" t="s">
        <v>55</v>
      </c>
      <c r="IC18" s="26" t="s">
        <v>51</v>
      </c>
      <c r="ID18" s="26">
        <v>1</v>
      </c>
      <c r="IE18" s="27" t="s">
        <v>52</v>
      </c>
      <c r="IF18" s="27"/>
      <c r="IG18" s="27"/>
      <c r="IH18" s="27"/>
      <c r="II18" s="27"/>
    </row>
    <row r="19" spans="1:243" s="26" customFormat="1" ht="18.75" customHeight="1" thickBot="1">
      <c r="A19" s="59">
        <v>1.7</v>
      </c>
      <c r="B19" s="64" t="s">
        <v>62</v>
      </c>
      <c r="C19" s="61" t="s">
        <v>61</v>
      </c>
      <c r="D19" s="65">
        <v>1</v>
      </c>
      <c r="E19" s="66" t="s">
        <v>52</v>
      </c>
      <c r="F19" s="67"/>
      <c r="G19" s="68"/>
      <c r="H19" s="69"/>
      <c r="I19" s="67" t="s">
        <v>36</v>
      </c>
      <c r="J19" s="70">
        <f t="shared" si="0"/>
        <v>1</v>
      </c>
      <c r="K19" s="68" t="s">
        <v>37</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1.4</v>
      </c>
      <c r="IB19" s="60" t="s">
        <v>56</v>
      </c>
      <c r="IC19" s="26" t="s">
        <v>54</v>
      </c>
      <c r="ID19" s="26">
        <v>1</v>
      </c>
      <c r="IE19" s="27" t="s">
        <v>52</v>
      </c>
      <c r="IF19" s="27"/>
      <c r="IG19" s="27"/>
      <c r="IH19" s="27"/>
      <c r="II19" s="27"/>
    </row>
    <row r="20" spans="1:243" s="26" customFormat="1" ht="24.75" customHeight="1">
      <c r="A20" s="28" t="s">
        <v>40</v>
      </c>
      <c r="B20" s="63"/>
      <c r="C20" s="30"/>
      <c r="D20" s="56"/>
      <c r="E20" s="46"/>
      <c r="F20" s="46"/>
      <c r="G20" s="46"/>
      <c r="H20" s="47"/>
      <c r="I20" s="47"/>
      <c r="J20" s="47"/>
      <c r="K20" s="47"/>
      <c r="L20" s="48"/>
      <c r="BA20" s="49">
        <f>SUM(BA13:BA19)</f>
        <v>0</v>
      </c>
      <c r="BB20" s="49">
        <f>SUM(BB13:BB19)</f>
        <v>0</v>
      </c>
      <c r="BC20" s="25" t="str">
        <f>SpellNumber($E$2,BB20)</f>
        <v>INR Zero Only</v>
      </c>
      <c r="IE20" s="27">
        <v>4</v>
      </c>
      <c r="IF20" s="27" t="s">
        <v>39</v>
      </c>
      <c r="IG20" s="27" t="s">
        <v>41</v>
      </c>
      <c r="IH20" s="27">
        <v>10</v>
      </c>
      <c r="II20" s="27" t="s">
        <v>35</v>
      </c>
    </row>
    <row r="21" spans="1:243" s="38" customFormat="1" ht="54.75" customHeight="1" hidden="1">
      <c r="A21" s="29" t="s">
        <v>42</v>
      </c>
      <c r="B21" s="31"/>
      <c r="C21" s="32"/>
      <c r="D21" s="57"/>
      <c r="E21" s="43" t="s">
        <v>43</v>
      </c>
      <c r="F21" s="44"/>
      <c r="G21" s="33"/>
      <c r="H21" s="34"/>
      <c r="I21" s="34"/>
      <c r="J21" s="34"/>
      <c r="K21" s="35"/>
      <c r="L21" s="36"/>
      <c r="M21" s="37" t="s">
        <v>44</v>
      </c>
      <c r="O21" s="26"/>
      <c r="P21" s="26"/>
      <c r="Q21" s="26"/>
      <c r="R21" s="26"/>
      <c r="S21" s="26"/>
      <c r="BA21" s="39">
        <f>IF(ISBLANK(F21),0,IF(E21="Excess (+)",ROUND(BA20+(BA20*F21),2),IF(E21="Less (-)",ROUND(BA20+(BA20*F21*(-1)),2),0)))</f>
        <v>0</v>
      </c>
      <c r="BB21" s="40">
        <f>ROUND(BA21,0)</f>
        <v>0</v>
      </c>
      <c r="BC21" s="41" t="str">
        <f>SpellNumber(L21,BB21)</f>
        <v> Zero Only</v>
      </c>
      <c r="IE21" s="42"/>
      <c r="IF21" s="42"/>
      <c r="IG21" s="42"/>
      <c r="IH21" s="42"/>
      <c r="II21" s="42"/>
    </row>
    <row r="22" spans="1:243" s="38" customFormat="1" ht="43.5" customHeight="1">
      <c r="A22" s="28" t="s">
        <v>45</v>
      </c>
      <c r="B22" s="28"/>
      <c r="C22" s="73" t="str">
        <f>SpellNumber($E$2,BB20)</f>
        <v>INR Zero Only</v>
      </c>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IE22" s="42"/>
      <c r="IF22" s="42"/>
      <c r="IG22" s="42"/>
      <c r="IH22" s="42"/>
      <c r="II22" s="42"/>
    </row>
    <row r="24" ht="15"/>
    <row r="25" ht="15"/>
    <row r="26" ht="15"/>
    <row r="27" ht="15"/>
    <row r="28" ht="15"/>
    <row r="29" ht="15"/>
    <row r="30" ht="15"/>
    <row r="31" ht="15"/>
    <row r="32" ht="15"/>
    <row r="33" ht="15"/>
    <row r="34" ht="15"/>
    <row r="35" ht="15"/>
    <row r="36" ht="15"/>
  </sheetData>
  <sheetProtection password="E491"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9">
      <formula1>"INR"</formula1>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zoomScalePageLayoutView="0" workbookViewId="0" topLeftCell="A1">
      <selection activeCell="I20" sqref="I20"/>
    </sheetView>
  </sheetViews>
  <sheetFormatPr defaultColWidth="9.140625" defaultRowHeight="15"/>
  <sheetData>
    <row r="6" spans="5:11" ht="15">
      <c r="E6" s="79" t="s">
        <v>46</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2014-12-11T06:40:55Z</cp:lastPrinted>
  <dcterms:created xsi:type="dcterms:W3CDTF">2009-01-30T06:42:42Z</dcterms:created>
  <dcterms:modified xsi:type="dcterms:W3CDTF">2022-06-15T07:07:58Z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