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<sst xmlns="http://schemas.openxmlformats.org/spreadsheetml/2006/main" count="193" uniqueCount="71">
  <si>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</si>
  <si>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</si>
  <si>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</si>
  <si>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</si>
  <si>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</si>
  <si>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</si>
  <si>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</si>
  <si>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</si>
  <si>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</si>
  <si>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</si>
  <si>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</si>
  <si>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</si>
  <si>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</si>
  <si>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</si>
  <si>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</si>
  <si>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</si>
  <si>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</si>
  <si>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</si>
  <si>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</si>
  <si>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</si>
  <si>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</si>
  <si>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</si>
  <si>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</si>
  <si>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</si>
  <si>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</si>
  <si>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</si>
  <si>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</si>
  <si>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</si>
  <si>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</si>
  <si>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</si>
  <si>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</si>
  <si>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</si>
  <si>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</si>
  <si>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</si>
  <si>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</si>
  <si>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</si>
  <si>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</si>
  <si>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</si>
  <si>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</si>
  <si>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</si>
  <si>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</si>
  <si>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</si>
  <si>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</si>
  <si>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</si>
  <si>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</si>
  <si>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</si>
  <si>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</si>
  <si>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</si>
  <si>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</si>
  <si>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</si>
  <si>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</si>
  <si>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</si>
  <si>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</si>
  <si>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</si>
  <si>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</si>
  <si>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</si>
  <si>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</si>
  <si>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</si>
  <si>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</si>
  <si>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</si>
  <si>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</si>
  <si>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Name of Work: &lt; Supply and Installation of Inclined Finger Scanner, Vertical Position Scanner and Rotational &amp; translational stage for US/PA vascular scanning and imaging, X-Y-Stage for Positioning of RAT Scanner &gt;</t>
  </si>
  <si>
    <r>
      <rPr>
        <b/>
        <sz val="12"/>
        <rFont val="Nimbus"/>
        <family val="0"/>
      </rPr>
      <t xml:space="preserve">Supply and Installation of Vertical Position Scanner
</t>
    </r>
    <r>
      <rPr>
        <sz val="12"/>
        <rFont val="Nimbus"/>
        <family val="0"/>
      </rPr>
      <t>(Technical Specification as given below)</t>
    </r>
  </si>
  <si>
    <r>
      <rPr>
        <b/>
        <sz val="12"/>
        <rFont val="Nimbus"/>
        <family val="0"/>
      </rPr>
      <t xml:space="preserve">Supply and Installation of Inclined Finger Scanner
</t>
    </r>
    <r>
      <rPr>
        <sz val="12"/>
        <rFont val="Nimbus"/>
        <family val="0"/>
      </rPr>
      <t>(Technical Specification as given below)</t>
    </r>
  </si>
  <si>
    <r>
      <rPr>
        <b/>
        <sz val="12"/>
        <rFont val="Nimbus"/>
        <family val="0"/>
      </rPr>
      <t xml:space="preserve">Supply and Installation of X-Y-Stage for Positioning of RAT Scanner 
</t>
    </r>
    <r>
      <rPr>
        <sz val="12"/>
        <rFont val="Nimbus"/>
        <family val="0"/>
      </rPr>
      <t>(Technical Specification as given below)</t>
    </r>
  </si>
  <si>
    <r>
      <rPr>
        <b/>
        <sz val="12"/>
        <rFont val="Nimbus"/>
        <family val="0"/>
      </rPr>
      <t xml:space="preserve">Supply and Installation of Rotational &amp; translational stage for US/PA vascular scanning and imaging
</t>
    </r>
    <r>
      <rPr>
        <sz val="12"/>
        <rFont val="Nimbus"/>
        <family val="0"/>
      </rPr>
      <t>(Technical Specification as given below)</t>
    </r>
  </si>
  <si>
    <t>ITEM6</t>
  </si>
  <si>
    <t>ITEM7</t>
  </si>
  <si>
    <t>ITEM8</t>
  </si>
  <si>
    <t>Other Charges if any (D)</t>
  </si>
  <si>
    <t>Contract No:  &lt;IISERM(1545)22/23Pur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</si>
</sst>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1">
      <selection activeCell="A8" sqref="A8"/>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70</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c r="A13" s="68">
        <v>1.1</v>
      </c>
      <c r="B13" s="61" t="s">
        <v>63</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53.25" customHeight="1">
      <c r="A14" s="68">
        <v>1.2</v>
      </c>
      <c r="B14" s="61" t="s">
        <v>62</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69" customHeight="1">
      <c r="A15" s="68">
        <v>1.3</v>
      </c>
      <c r="B15" s="61" t="s">
        <v>65</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54" customHeight="1">
      <c r="A16" s="68">
        <v>1.4</v>
      </c>
      <c r="B16" s="61" t="s">
        <v>64</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37.5" customHeight="1">
      <c r="A17" s="68">
        <v>1.5</v>
      </c>
      <c r="B17" s="61" t="s">
        <v>60</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37.5" customHeight="1">
      <c r="A18" s="68">
        <v>1.6</v>
      </c>
      <c r="B18" s="61" t="s">
        <v>57</v>
      </c>
      <c r="C18" s="66" t="s">
        <v>66</v>
      </c>
      <c r="D18" s="67">
        <v>1</v>
      </c>
      <c r="E18" s="50" t="s">
        <v>36</v>
      </c>
      <c r="F18" s="51"/>
      <c r="G18" s="52"/>
      <c r="H18" s="52"/>
      <c r="I18" s="54" t="s">
        <v>37</v>
      </c>
      <c r="J18" s="55">
        <f>IF(I18="Less(-)",-1,1)</f>
        <v>1</v>
      </c>
      <c r="K18" s="56" t="s">
        <v>38</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D18*M18</f>
        <v>0</v>
      </c>
      <c r="BB18" s="45">
        <f>D18*M18+N18+O18+P18+Q18+R18</f>
        <v>0</v>
      </c>
      <c r="BC18" s="25" t="str">
        <f>SpellNumber(L18,BB18)</f>
        <v>INR Zero Only</v>
      </c>
      <c r="IA18" s="26">
        <v>1.5</v>
      </c>
      <c r="IB18" s="26" t="s">
        <v>56</v>
      </c>
      <c r="IC18" s="26" t="s">
        <v>55</v>
      </c>
      <c r="ID18" s="26">
        <v>50</v>
      </c>
      <c r="IE18" s="27" t="s">
        <v>36</v>
      </c>
      <c r="IF18" s="27" t="s">
        <v>41</v>
      </c>
      <c r="IG18" s="27" t="s">
        <v>40</v>
      </c>
      <c r="IH18" s="27">
        <v>213</v>
      </c>
      <c r="II18" s="27" t="s">
        <v>36</v>
      </c>
    </row>
    <row r="19" spans="1:243" s="26" customFormat="1" ht="37.5" customHeight="1">
      <c r="A19" s="68">
        <v>1.7</v>
      </c>
      <c r="B19" s="61" t="s">
        <v>58</v>
      </c>
      <c r="C19" s="66" t="s">
        <v>67</v>
      </c>
      <c r="D19" s="67">
        <v>1</v>
      </c>
      <c r="E19" s="50" t="s">
        <v>36</v>
      </c>
      <c r="F19" s="51"/>
      <c r="G19" s="52"/>
      <c r="H19" s="52"/>
      <c r="I19" s="54" t="s">
        <v>37</v>
      </c>
      <c r="J19" s="55">
        <f>IF(I19="Less(-)",-1,1)</f>
        <v>1</v>
      </c>
      <c r="K19" s="56" t="s">
        <v>38</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D19*M19</f>
        <v>0</v>
      </c>
      <c r="BB19" s="45">
        <f>D19*M19+N19+O19+P19+Q19+R19</f>
        <v>0</v>
      </c>
      <c r="BC19" s="25" t="str">
        <f>SpellNumber(L19,BB19)</f>
        <v>INR Zero Only</v>
      </c>
      <c r="IA19" s="26">
        <v>1.5</v>
      </c>
      <c r="IB19" s="26" t="s">
        <v>56</v>
      </c>
      <c r="IC19" s="26" t="s">
        <v>55</v>
      </c>
      <c r="ID19" s="26">
        <v>50</v>
      </c>
      <c r="IE19" s="27" t="s">
        <v>36</v>
      </c>
      <c r="IF19" s="27" t="s">
        <v>41</v>
      </c>
      <c r="IG19" s="27" t="s">
        <v>40</v>
      </c>
      <c r="IH19" s="27">
        <v>213</v>
      </c>
      <c r="II19" s="27" t="s">
        <v>36</v>
      </c>
    </row>
    <row r="20" spans="1:243" s="26" customFormat="1" ht="37.5" customHeight="1">
      <c r="A20" s="68">
        <v>1.8</v>
      </c>
      <c r="B20" s="61" t="s">
        <v>69</v>
      </c>
      <c r="C20" s="66" t="s">
        <v>68</v>
      </c>
      <c r="D20" s="67">
        <v>1</v>
      </c>
      <c r="E20" s="50" t="s">
        <v>36</v>
      </c>
      <c r="F20" s="51"/>
      <c r="G20" s="52"/>
      <c r="H20" s="52"/>
      <c r="I20" s="54" t="s">
        <v>37</v>
      </c>
      <c r="J20" s="55">
        <f>IF(I20="Less(-)",-1,1)</f>
        <v>1</v>
      </c>
      <c r="K20" s="56" t="s">
        <v>38</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D20*M20</f>
        <v>0</v>
      </c>
      <c r="BB20" s="45">
        <f>D20*M20+N20+O20+P20+Q20+R20</f>
        <v>0</v>
      </c>
      <c r="BC20" s="25" t="str">
        <f>SpellNumber(L20,BB20)</f>
        <v>INR Zero Only</v>
      </c>
      <c r="IA20" s="26">
        <v>1.5</v>
      </c>
      <c r="IB20" s="26" t="s">
        <v>56</v>
      </c>
      <c r="IC20" s="26" t="s">
        <v>55</v>
      </c>
      <c r="ID20" s="26">
        <v>50</v>
      </c>
      <c r="IE20" s="27" t="s">
        <v>36</v>
      </c>
      <c r="IF20" s="27" t="s">
        <v>41</v>
      </c>
      <c r="IG20" s="27" t="s">
        <v>40</v>
      </c>
      <c r="IH20" s="27">
        <v>213</v>
      </c>
      <c r="II20" s="27" t="s">
        <v>36</v>
      </c>
    </row>
    <row r="21" spans="1:243" s="26" customFormat="1" ht="24.75" customHeight="1">
      <c r="A21" s="28" t="s">
        <v>42</v>
      </c>
      <c r="B21" s="29"/>
      <c r="C21" s="30"/>
      <c r="D21" s="63"/>
      <c r="E21" s="46"/>
      <c r="F21" s="46"/>
      <c r="G21" s="46"/>
      <c r="H21" s="47"/>
      <c r="I21" s="47"/>
      <c r="J21" s="47"/>
      <c r="K21" s="47"/>
      <c r="L21" s="48"/>
      <c r="BA21" s="49">
        <f>SUM(BA13:BA20)</f>
        <v>0</v>
      </c>
      <c r="BB21" s="49">
        <f>SUM(BB13:BB20)</f>
        <v>0</v>
      </c>
      <c r="BC21" s="25" t="str">
        <f>SpellNumber($E$2,BB21)</f>
        <v>INR Zero Only</v>
      </c>
      <c r="IE21" s="27">
        <v>4</v>
      </c>
      <c r="IF21" s="27" t="s">
        <v>41</v>
      </c>
      <c r="IG21" s="27" t="s">
        <v>43</v>
      </c>
      <c r="IH21" s="27">
        <v>10</v>
      </c>
      <c r="II21" s="27" t="s">
        <v>36</v>
      </c>
    </row>
    <row r="22" spans="1:243" s="38" customFormat="1" ht="54.75" customHeight="1" hidden="1">
      <c r="A22" s="29" t="s">
        <v>44</v>
      </c>
      <c r="B22" s="31"/>
      <c r="C22" s="32"/>
      <c r="D22" s="64"/>
      <c r="E22" s="43" t="s">
        <v>45</v>
      </c>
      <c r="F22" s="44"/>
      <c r="G22" s="33"/>
      <c r="H22" s="34"/>
      <c r="I22" s="34"/>
      <c r="J22" s="34"/>
      <c r="K22" s="35"/>
      <c r="L22" s="36"/>
      <c r="M22" s="37" t="s">
        <v>46</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47</v>
      </c>
      <c r="B23" s="28"/>
      <c r="C23" s="70" t="str">
        <f>SpellNumber($E$2,BB21)</f>
        <v>INR Zero Only</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3:L20">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2022-04-05T09:58:59Z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