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600" windowHeight="795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<sst xmlns="http://schemas.openxmlformats.org/spreadsheetml/2006/main" count="158" uniqueCount="71">
  <si>
    <t>BoQ_Ver3.1</t>
  </si>
  <si>
    <t>Item Wise</t>
  </si>
  <si>
    <t>Normal</t>
  </si>
  <si>
    <t>INR Only</t>
  </si>
  <si>
    <t>INR</t>
  </si>
  <si>
    <t>Select, Excess (+), Less (-)</t>
  </si>
  <si>
    <t xml:space="preserve"> </t>
  </si>
  <si>
    <t>NUMBER</t>
  </si>
  <si>
    <t>TEXT</t>
  </si>
  <si>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</si>
  <si>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</si>
  <si>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</si>
  <si>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</si>
  <si>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</si>
  <si>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</si>
  <si>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</si>
  <si>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</si>
  <si>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</si>
  <si>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</si>
  <si>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</si>
  <si>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</si>
  <si>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</si>
  <si>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</si>
  <si>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</si>
  <si>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</si>
  <si>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</si>
  <si>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</si>
  <si>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</si>
  <si>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</si>
  <si>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</si>
  <si>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</si>
  <si>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</si>
  <si>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</si>
  <si>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</si>
  <si>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</si>
  <si>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</si>
  <si>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</si>
  <si>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</si>
  <si>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</si>
  <si>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</si>
  <si>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</si>
  <si>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</si>
  <si>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</si>
  <si>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</si>
  <si>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item4</t>
  </si>
  <si>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</si>
  <si>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</si>
  <si>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</si>
  <si>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</si>
  <si>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</si>
  <si>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1:5:10 (1 cement : 5 fine sand : 10 graded stone aggregate 40 mm nominal size).</t>
  </si>
  <si>
    <t xml:space="preserve">TOTAL AMOUNT Inclusive of GST </t>
  </si>
  <si>
    <t>Item Description                                            (Perkins Part No. as per list attached in DNIT)</t>
  </si>
  <si>
    <t>Contract No:  &lt;IISER/21-22/EE-EO/MISC-8&gt;</t>
  </si>
  <si>
    <t>Name of Work: Repair of stage lights etc at IISER Mohali &gt;</t>
  </si>
  <si>
    <t>item6</t>
  </si>
  <si>
    <t>item7</t>
  </si>
  <si>
    <t>item8</t>
  </si>
  <si>
    <t>Repair of moving head light including replacement of luminary, motor rewinding, repair of moving mechanism, internal cleaning, replacement of damaged lens/ cleaning as required, tightening of all nuts bolts, overhauling, lubrication, testing, complete in all respects. Make : Deliya.</t>
  </si>
  <si>
    <t xml:space="preserve">Repair of 1000W halogen profile light including replacement of luminary, internal cleaning, replacement of damaged lens/ cleaning as required, tightening of all nuts bolts, overhauling, lubrication, testing, complete in all respects. </t>
  </si>
  <si>
    <t xml:space="preserve">Repair of 1000W halogen fresnel light including replacement of luminary, internal cleaning, replacement of damaged lens/ cleaning as required, tightening of all nuts bolts, overhauling, lubrication, testing, complete in all respects. </t>
  </si>
  <si>
    <t xml:space="preserve">Repair of 1000W halogen light including replacement of luminary, internal cleaning, replacement of damaged lens/ cleaning as required, tightening of all nuts bolts, overhauling, lubrication, testing, complete in all respects. </t>
  </si>
  <si>
    <t xml:space="preserve">Repair of 1000W halogen planoconvex spot light including replacement of luminary, internal cleaning, replacement of damaged lens/ cleaning as required, tightening of all nuts bolts, overhauling, lubrication, testing, complete in all respects. </t>
  </si>
  <si>
    <t>Repair of front stage curtain set of standard dimensions  including overhauling and repair of entire overhead GI rope mechanism, replacement of worn out rope handling wheels, adjustment of entire opening/closing mechnism,repair and adjustment of braking mechanism,  replacement of damaged rope section, repair/repolacement of minor electronic parts, controller programming, greasing of all movable parts, checking and adjustment of driving motor and any other job as per site requirement.</t>
  </si>
  <si>
    <t>Drycleaning of stage curtains of standard dimensions including frame, cleaning, etc</t>
  </si>
  <si>
    <t>Drycleaning of wings of standard dimensions including frame, cleaning, etc</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</si>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</sst>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10"/>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0"/>
      <name val="Times New Roman"/>
      <family val="1"/>
    </font>
    <font>
      <b/>
      <sz val="14"/>
      <color indexed="18"/>
      <name val="Times New Roman"/>
      <family val="1"/>
    </font>
    <font>
      <sz val="14"/>
      <color indexed="31"/>
      <name val="Times New Roman"/>
      <family val="1"/>
    </font>
    <font>
      <b/>
      <sz val="14"/>
      <color indexed="16"/>
      <name val="Times New Roman"/>
      <family val="1"/>
    </font>
    <font>
      <b/>
      <sz val="14"/>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3" fillId="0" borderId="0" xfId="55" applyNumberFormat="1" applyFont="1" applyFill="1" applyAlignment="1">
      <alignment wrapText="1"/>
      <protection/>
    </xf>
    <xf numFmtId="0" fontId="0" fillId="0" borderId="0" xfId="55" applyNumberFormat="1" applyFill="1" applyAlignment="1">
      <alignment vertical="center"/>
      <protection/>
    </xf>
    <xf numFmtId="0" fontId="10" fillId="0" borderId="10" xfId="59" applyNumberFormat="1" applyFont="1" applyFill="1" applyBorder="1" applyAlignment="1">
      <alignment horizontal="center" vertical="center" wrapText="1"/>
      <protection/>
    </xf>
    <xf numFmtId="0" fontId="10" fillId="0" borderId="11"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Alignment="1">
      <alignment/>
    </xf>
    <xf numFmtId="0" fontId="28" fillId="0" borderId="0" xfId="55" applyNumberFormat="1" applyFont="1" applyFill="1" applyBorder="1" applyAlignment="1">
      <alignment horizontal="center" vertical="top"/>
      <protection/>
    </xf>
    <xf numFmtId="0" fontId="11" fillId="0" borderId="0" xfId="55" applyNumberFormat="1" applyFont="1" applyFill="1" applyBorder="1" applyAlignment="1">
      <alignment vertical="center"/>
      <protection/>
    </xf>
    <xf numFmtId="0" fontId="29" fillId="0" borderId="0" xfId="55" applyNumberFormat="1" applyFont="1" applyFill="1" applyBorder="1" applyAlignment="1" applyProtection="1">
      <alignment vertical="center"/>
      <protection locked="0"/>
    </xf>
    <xf numFmtId="0" fontId="29" fillId="0" borderId="0" xfId="55" applyNumberFormat="1" applyFont="1" applyFill="1" applyBorder="1" applyAlignment="1">
      <alignment vertical="center"/>
      <protection/>
    </xf>
    <xf numFmtId="0" fontId="30" fillId="0" borderId="0" xfId="59" applyNumberFormat="1" applyFont="1" applyFill="1" applyBorder="1" applyAlignment="1" applyProtection="1">
      <alignment horizontal="center" vertical="center"/>
      <protection/>
    </xf>
    <xf numFmtId="0" fontId="31" fillId="0" borderId="0" xfId="55" applyNumberFormat="1" applyFont="1" applyFill="1" applyBorder="1" applyAlignment="1">
      <alignment vertical="center"/>
      <protection/>
    </xf>
    <xf numFmtId="0" fontId="32" fillId="0" borderId="0" xfId="55" applyNumberFormat="1" applyFont="1" applyFill="1" applyBorder="1" applyAlignment="1">
      <alignment horizontal="left" vertical="center" wrapText="1"/>
      <protection/>
    </xf>
    <xf numFmtId="0" fontId="33" fillId="0" borderId="12" xfId="55" applyNumberFormat="1" applyFont="1" applyFill="1" applyBorder="1" applyAlignment="1" applyProtection="1">
      <alignment horizontal="center" wrapText="1"/>
      <protection locked="0"/>
    </xf>
    <xf numFmtId="0" fontId="31" fillId="0" borderId="13" xfId="59" applyNumberFormat="1" applyFont="1" applyFill="1" applyBorder="1" applyAlignment="1" applyProtection="1">
      <alignment horizontal="left" vertical="top" wrapText="1"/>
      <protection/>
    </xf>
    <xf numFmtId="0" fontId="31" fillId="33" borderId="10" xfId="59" applyNumberFormat="1" applyFont="1" applyFill="1" applyBorder="1" applyAlignment="1" applyProtection="1">
      <alignment horizontal="left" vertical="top"/>
      <protection locked="0"/>
    </xf>
    <xf numFmtId="0" fontId="34" fillId="0" borderId="14" xfId="55" applyNumberFormat="1" applyFont="1" applyFill="1" applyBorder="1" applyAlignment="1">
      <alignment horizontal="center" vertical="center" wrapText="1"/>
      <protection/>
    </xf>
    <xf numFmtId="0" fontId="31" fillId="0" borderId="11" xfId="55" applyNumberFormat="1" applyFont="1" applyFill="1" applyBorder="1" applyAlignment="1">
      <alignment horizontal="center" vertical="top" wrapText="1"/>
      <protection/>
    </xf>
    <xf numFmtId="0" fontId="31" fillId="0" borderId="11" xfId="55" applyNumberFormat="1" applyFont="1" applyFill="1" applyBorder="1" applyAlignment="1">
      <alignment horizontal="center" vertical="center" wrapText="1"/>
      <protection/>
    </xf>
    <xf numFmtId="0" fontId="31" fillId="34" borderId="11" xfId="55" applyNumberFormat="1" applyFont="1" applyFill="1" applyBorder="1" applyAlignment="1">
      <alignment horizontal="center" vertical="center" wrapText="1"/>
      <protection/>
    </xf>
    <xf numFmtId="0" fontId="31" fillId="34" borderId="11" xfId="55" applyNumberFormat="1" applyFont="1" applyFill="1" applyBorder="1" applyAlignment="1">
      <alignment horizontal="center" vertical="top" wrapText="1"/>
      <protection/>
    </xf>
    <xf numFmtId="0" fontId="31" fillId="34" borderId="11" xfId="59" applyNumberFormat="1" applyFont="1" applyFill="1" applyBorder="1" applyAlignment="1">
      <alignment horizontal="center" vertical="center" wrapText="1"/>
      <protection/>
    </xf>
    <xf numFmtId="0" fontId="36" fillId="34" borderId="11" xfId="59" applyNumberFormat="1" applyFont="1" applyFill="1" applyBorder="1" applyAlignment="1">
      <alignment horizontal="center" vertical="center" wrapText="1"/>
      <protection/>
    </xf>
    <xf numFmtId="0" fontId="36" fillId="34" borderId="11" xfId="59" applyNumberFormat="1" applyFont="1" applyFill="1" applyBorder="1" applyAlignment="1">
      <alignment vertical="center" wrapText="1"/>
      <protection/>
    </xf>
    <xf numFmtId="0" fontId="31" fillId="35" borderId="11" xfId="55" applyNumberFormat="1" applyFont="1" applyFill="1" applyBorder="1" applyAlignment="1">
      <alignment horizontal="center" vertical="center" wrapText="1"/>
      <protection/>
    </xf>
    <xf numFmtId="0" fontId="10" fillId="0" borderId="11" xfId="0" applyFont="1" applyBorder="1" applyAlignment="1">
      <alignment vertical="top" wrapText="1"/>
    </xf>
    <xf numFmtId="0" fontId="10" fillId="0" borderId="11" xfId="0" applyFont="1" applyBorder="1" applyAlignment="1">
      <alignment horizontal="center" vertical="center"/>
    </xf>
    <xf numFmtId="2" fontId="11" fillId="0" borderId="11" xfId="59" applyNumberFormat="1" applyFont="1" applyFill="1" applyBorder="1" applyAlignment="1">
      <alignment horizontal="center" vertical="center" readingOrder="1"/>
      <protection/>
    </xf>
    <xf numFmtId="2" fontId="31" fillId="0" borderId="11" xfId="55" applyNumberFormat="1" applyFont="1" applyFill="1" applyBorder="1" applyAlignment="1" applyProtection="1">
      <alignment horizontal="center" vertical="center" readingOrder="1"/>
      <protection locked="0"/>
    </xf>
    <xf numFmtId="2" fontId="11" fillId="0" borderId="11" xfId="55" applyNumberFormat="1" applyFont="1" applyFill="1" applyBorder="1" applyAlignment="1">
      <alignment horizontal="center" vertical="center" readingOrder="1"/>
      <protection/>
    </xf>
    <xf numFmtId="2" fontId="31" fillId="36" borderId="11" xfId="55" applyNumberFormat="1" applyFont="1" applyFill="1" applyBorder="1" applyAlignment="1" applyProtection="1">
      <alignment horizontal="center" vertical="center" readingOrder="1"/>
      <protection locked="0"/>
    </xf>
    <xf numFmtId="2" fontId="31" fillId="0" borderId="11" xfId="55" applyNumberFormat="1" applyFont="1" applyFill="1" applyBorder="1" applyAlignment="1" applyProtection="1">
      <alignment horizontal="center" vertical="center" wrapText="1" readingOrder="1"/>
      <protection locked="0"/>
    </xf>
    <xf numFmtId="2" fontId="31" fillId="0" borderId="11" xfId="55" applyNumberFormat="1" applyFont="1" applyFill="1" applyBorder="1" applyAlignment="1">
      <alignment horizontal="center" vertical="center" wrapText="1" readingOrder="1"/>
      <protection/>
    </xf>
    <xf numFmtId="2" fontId="31" fillId="0" borderId="11" xfId="59" applyNumberFormat="1" applyFont="1" applyFill="1" applyBorder="1" applyAlignment="1">
      <alignment horizontal="center" vertical="center" readingOrder="1"/>
      <protection/>
    </xf>
    <xf numFmtId="0" fontId="11" fillId="0" borderId="11" xfId="59" applyNumberFormat="1" applyFont="1" applyFill="1" applyBorder="1" applyAlignment="1">
      <alignment horizontal="left" vertical="center" wrapText="1" readingOrder="1"/>
      <protection/>
    </xf>
    <xf numFmtId="0" fontId="31" fillId="0" borderId="11" xfId="59" applyNumberFormat="1" applyFont="1" applyFill="1" applyBorder="1" applyAlignment="1">
      <alignment horizontal="center" vertical="center"/>
      <protection/>
    </xf>
    <xf numFmtId="0" fontId="31" fillId="37" borderId="11" xfId="59" applyNumberFormat="1" applyFont="1" applyFill="1" applyBorder="1" applyAlignment="1">
      <alignment horizontal="center" vertical="center"/>
      <protection/>
    </xf>
    <xf numFmtId="0" fontId="11" fillId="0" borderId="11" xfId="59" applyNumberFormat="1" applyFont="1" applyFill="1" applyBorder="1" applyAlignment="1">
      <alignment horizontal="center" vertical="center" readingOrder="1"/>
      <protection/>
    </xf>
    <xf numFmtId="0" fontId="10" fillId="0" borderId="11" xfId="59" applyNumberFormat="1" applyFont="1" applyFill="1" applyBorder="1" applyAlignment="1">
      <alignment horizontal="center" vertical="center" wrapText="1" readingOrder="1"/>
      <protection/>
    </xf>
    <xf numFmtId="0" fontId="35" fillId="0" borderId="11" xfId="59" applyNumberFormat="1" applyFont="1" applyFill="1" applyBorder="1" applyAlignment="1">
      <alignment horizontal="center" vertical="center" readingOrder="1"/>
      <protection/>
    </xf>
    <xf numFmtId="0" fontId="11" fillId="0" borderId="11" xfId="55" applyNumberFormat="1" applyFont="1" applyFill="1" applyBorder="1" applyAlignment="1">
      <alignment horizontal="center" vertical="center" readingOrder="1"/>
      <protection/>
    </xf>
    <xf numFmtId="2" fontId="35" fillId="0" borderId="11" xfId="59" applyNumberFormat="1" applyFont="1" applyFill="1" applyBorder="1" applyAlignment="1">
      <alignment horizontal="center" vertical="center" readingOrder="1"/>
      <protection/>
    </xf>
    <xf numFmtId="0" fontId="31" fillId="0" borderId="11" xfId="59" applyNumberFormat="1" applyFont="1" applyFill="1" applyBorder="1" applyAlignment="1">
      <alignment horizontal="left" vertical="center"/>
      <protection/>
    </xf>
    <xf numFmtId="0" fontId="31" fillId="37" borderId="11" xfId="59" applyNumberFormat="1" applyFont="1" applyFill="1" applyBorder="1" applyAlignment="1">
      <alignment horizontal="left" vertical="center"/>
      <protection/>
    </xf>
    <xf numFmtId="0" fontId="37" fillId="0" borderId="11" xfId="55" applyNumberFormat="1" applyFont="1" applyFill="1" applyBorder="1" applyAlignment="1" applyProtection="1">
      <alignment vertical="top"/>
      <protection/>
    </xf>
    <xf numFmtId="0" fontId="35" fillId="0" borderId="11" xfId="59" applyNumberFormat="1" applyFont="1" applyFill="1" applyBorder="1" applyAlignment="1" applyProtection="1">
      <alignment vertical="center" wrapText="1"/>
      <protection locked="0"/>
    </xf>
    <xf numFmtId="0" fontId="38" fillId="36" borderId="11" xfId="59" applyNumberFormat="1" applyFont="1" applyFill="1" applyBorder="1" applyAlignment="1" applyProtection="1">
      <alignment vertical="center" wrapText="1"/>
      <protection locked="0"/>
    </xf>
    <xf numFmtId="0" fontId="38" fillId="36" borderId="11" xfId="65" applyNumberFormat="1" applyFont="1" applyFill="1" applyBorder="1" applyAlignment="1" applyProtection="1">
      <alignment horizontal="center" vertical="center"/>
      <protection/>
    </xf>
    <xf numFmtId="0" fontId="37" fillId="0" borderId="11" xfId="59" applyNumberFormat="1" applyFont="1" applyFill="1" applyBorder="1" applyAlignment="1">
      <alignment vertical="top"/>
      <protection/>
    </xf>
    <xf numFmtId="0" fontId="11" fillId="0" borderId="11" xfId="55" applyNumberFormat="1" applyFont="1" applyFill="1" applyBorder="1" applyAlignment="1" applyProtection="1">
      <alignment vertical="top"/>
      <protection/>
    </xf>
    <xf numFmtId="0" fontId="35" fillId="0" borderId="11" xfId="65" applyNumberFormat="1" applyFont="1" applyFill="1" applyBorder="1" applyAlignment="1" applyProtection="1">
      <alignment vertical="center" wrapText="1"/>
      <protection locked="0"/>
    </xf>
    <xf numFmtId="0" fontId="35" fillId="37" borderId="11" xfId="59" applyNumberFormat="1" applyFont="1" applyFill="1" applyBorder="1" applyAlignment="1" applyProtection="1">
      <alignment vertical="center" wrapText="1"/>
      <protection/>
    </xf>
    <xf numFmtId="0" fontId="11" fillId="0" borderId="11" xfId="55" applyNumberFormat="1" applyFont="1" applyFill="1" applyBorder="1" applyAlignment="1">
      <alignment vertical="top"/>
      <protection/>
    </xf>
    <xf numFmtId="0" fontId="39" fillId="0" borderId="11" xfId="59" applyNumberFormat="1" applyFont="1" applyFill="1" applyBorder="1" applyAlignment="1">
      <alignment horizontal="right" vertical="top"/>
      <protection/>
    </xf>
    <xf numFmtId="0" fontId="35" fillId="0" borderId="11" xfId="59" applyNumberFormat="1" applyFont="1" applyFill="1" applyBorder="1" applyAlignment="1">
      <alignment horizontal="right" vertical="top"/>
      <protection/>
    </xf>
    <xf numFmtId="0" fontId="11" fillId="0" borderId="11" xfId="59" applyNumberFormat="1" applyFont="1" applyFill="1" applyBorder="1" applyAlignment="1">
      <alignment vertical="top" wrapText="1"/>
      <protection/>
    </xf>
    <xf numFmtId="0" fontId="35" fillId="0" borderId="11" xfId="59"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view="pageBreakPreview" zoomScale="55" zoomScaleNormal="55" zoomScaleSheetLayoutView="55" workbookViewId="0" topLeftCell="A1">
      <selection activeCell="BC14" sqref="BC14"/>
    </sheetView>
  </sheetViews>
  <sheetFormatPr defaultColWidth="9.140625" defaultRowHeight="15"/>
  <cols>
    <col min="1" max="1" width="14.28125" style="1" customWidth="1"/>
    <col min="2" max="2" width="72.140625" style="19"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13.0039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24" t="str">
        <f>B2&amp;" BoQ"</f>
        <v>Item Wise BoQ</v>
      </c>
      <c r="B1" s="24"/>
      <c r="C1" s="24"/>
      <c r="D1" s="24"/>
      <c r="E1" s="24"/>
      <c r="F1" s="24"/>
      <c r="G1" s="24"/>
      <c r="H1" s="24"/>
      <c r="I1" s="24"/>
      <c r="J1" s="24"/>
      <c r="K1" s="24"/>
      <c r="L1" s="24"/>
      <c r="M1" s="25"/>
      <c r="N1" s="25"/>
      <c r="O1" s="26"/>
      <c r="P1" s="26"/>
      <c r="Q1" s="27"/>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IE1" s="5"/>
      <c r="IF1" s="5"/>
      <c r="IG1" s="5"/>
      <c r="IH1" s="5"/>
      <c r="II1" s="5"/>
    </row>
    <row r="2" spans="1:55" s="4" customFormat="1" ht="25.5" customHeight="1" hidden="1">
      <c r="A2" s="28" t="s">
        <v>0</v>
      </c>
      <c r="B2" s="28" t="s">
        <v>1</v>
      </c>
      <c r="C2" s="28" t="s">
        <v>2</v>
      </c>
      <c r="D2" s="28" t="s">
        <v>3</v>
      </c>
      <c r="E2" s="28" t="s">
        <v>4</v>
      </c>
      <c r="F2" s="25"/>
      <c r="G2" s="25"/>
      <c r="H2" s="25"/>
      <c r="I2" s="25"/>
      <c r="J2" s="29"/>
      <c r="K2" s="29"/>
      <c r="L2" s="29"/>
      <c r="M2" s="25"/>
      <c r="N2" s="25"/>
      <c r="O2" s="26"/>
      <c r="P2" s="26"/>
      <c r="Q2" s="27"/>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243" s="4" customFormat="1" ht="30" customHeight="1" hidden="1">
      <c r="A3" s="25" t="s">
        <v>5</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IE3" s="5"/>
      <c r="IF3" s="5"/>
      <c r="IG3" s="5"/>
      <c r="IH3" s="5"/>
      <c r="II3" s="5"/>
    </row>
    <row r="4" spans="1:243" s="6" customFormat="1" ht="30" customHeight="1">
      <c r="A4" s="30" t="s">
        <v>39</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IE4" s="7"/>
      <c r="IF4" s="7"/>
      <c r="IG4" s="7"/>
      <c r="IH4" s="7"/>
      <c r="II4" s="7"/>
    </row>
    <row r="5" spans="1:243" s="6" customFormat="1" ht="30" customHeight="1">
      <c r="A5" s="30" t="s">
        <v>54</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IE5" s="7"/>
      <c r="IF5" s="7"/>
      <c r="IG5" s="7"/>
      <c r="IH5" s="7"/>
      <c r="II5" s="7"/>
    </row>
    <row r="6" spans="1:243" s="6" customFormat="1" ht="30" customHeight="1">
      <c r="A6" s="30" t="s">
        <v>53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IE6" s="7"/>
      <c r="IF6" s="7"/>
      <c r="IG6" s="7"/>
      <c r="IH6" s="7"/>
      <c r="II6" s="7"/>
    </row>
    <row r="7" spans="1:243" s="6" customFormat="1" ht="29.25" customHeight="1" hidden="1">
      <c r="A7" s="31" t="s">
        <v>6</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IE7" s="7"/>
      <c r="IF7" s="7"/>
      <c r="IG7" s="7"/>
      <c r="IH7" s="7"/>
      <c r="II7" s="7"/>
    </row>
    <row r="8" spans="1:243" s="8" customFormat="1" ht="106.5" customHeight="1">
      <c r="A8" s="32" t="s">
        <v>38</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IE8" s="9"/>
      <c r="IF8" s="9"/>
      <c r="IG8" s="9"/>
      <c r="IH8" s="9"/>
      <c r="II8" s="9"/>
    </row>
    <row r="9" spans="1:243" s="10" customFormat="1" ht="61.5" customHeight="1">
      <c r="A9" s="34" t="s">
        <v>66</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IE9" s="11"/>
      <c r="IF9" s="11"/>
      <c r="IG9" s="11"/>
      <c r="IH9" s="11"/>
      <c r="II9" s="11"/>
    </row>
    <row r="10" spans="1:243" s="12" customFormat="1" ht="18.75" customHeight="1">
      <c r="A10" s="35" t="s">
        <v>67</v>
      </c>
      <c r="B10" s="36" t="s">
        <v>68</v>
      </c>
      <c r="C10" s="35" t="s">
        <v>68</v>
      </c>
      <c r="D10" s="35" t="s">
        <v>67</v>
      </c>
      <c r="E10" s="35" t="s">
        <v>68</v>
      </c>
      <c r="F10" s="35" t="s">
        <v>7</v>
      </c>
      <c r="G10" s="35" t="s">
        <v>7</v>
      </c>
      <c r="H10" s="35" t="s">
        <v>8</v>
      </c>
      <c r="I10" s="35" t="s">
        <v>68</v>
      </c>
      <c r="J10" s="35" t="s">
        <v>67</v>
      </c>
      <c r="K10" s="35" t="s">
        <v>69</v>
      </c>
      <c r="L10" s="35" t="s">
        <v>68</v>
      </c>
      <c r="M10" s="35" t="s">
        <v>67</v>
      </c>
      <c r="N10" s="35" t="s">
        <v>7</v>
      </c>
      <c r="O10" s="35" t="s">
        <v>7</v>
      </c>
      <c r="P10" s="35" t="s">
        <v>7</v>
      </c>
      <c r="Q10" s="35" t="s">
        <v>7</v>
      </c>
      <c r="R10" s="35" t="s">
        <v>8</v>
      </c>
      <c r="S10" s="35" t="s">
        <v>8</v>
      </c>
      <c r="T10" s="35" t="s">
        <v>7</v>
      </c>
      <c r="U10" s="35" t="s">
        <v>7</v>
      </c>
      <c r="V10" s="35" t="s">
        <v>7</v>
      </c>
      <c r="W10" s="35" t="s">
        <v>7</v>
      </c>
      <c r="X10" s="35" t="s">
        <v>8</v>
      </c>
      <c r="Y10" s="35" t="s">
        <v>8</v>
      </c>
      <c r="Z10" s="35" t="s">
        <v>7</v>
      </c>
      <c r="AA10" s="35" t="s">
        <v>7</v>
      </c>
      <c r="AB10" s="35" t="s">
        <v>7</v>
      </c>
      <c r="AC10" s="35" t="s">
        <v>7</v>
      </c>
      <c r="AD10" s="35" t="s">
        <v>8</v>
      </c>
      <c r="AE10" s="35" t="s">
        <v>8</v>
      </c>
      <c r="AF10" s="35" t="s">
        <v>7</v>
      </c>
      <c r="AG10" s="35" t="s">
        <v>7</v>
      </c>
      <c r="AH10" s="35" t="s">
        <v>7</v>
      </c>
      <c r="AI10" s="35" t="s">
        <v>7</v>
      </c>
      <c r="AJ10" s="35" t="s">
        <v>8</v>
      </c>
      <c r="AK10" s="35" t="s">
        <v>8</v>
      </c>
      <c r="AL10" s="35" t="s">
        <v>7</v>
      </c>
      <c r="AM10" s="35" t="s">
        <v>7</v>
      </c>
      <c r="AN10" s="35" t="s">
        <v>7</v>
      </c>
      <c r="AO10" s="35" t="s">
        <v>7</v>
      </c>
      <c r="AP10" s="35" t="s">
        <v>8</v>
      </c>
      <c r="AQ10" s="35" t="s">
        <v>8</v>
      </c>
      <c r="AR10" s="35" t="s">
        <v>7</v>
      </c>
      <c r="AS10" s="35" t="s">
        <v>7</v>
      </c>
      <c r="AT10" s="35" t="s">
        <v>67</v>
      </c>
      <c r="AU10" s="35" t="s">
        <v>67</v>
      </c>
      <c r="AV10" s="35" t="s">
        <v>8</v>
      </c>
      <c r="AW10" s="35" t="s">
        <v>8</v>
      </c>
      <c r="AX10" s="35" t="s">
        <v>67</v>
      </c>
      <c r="AY10" s="35" t="s">
        <v>67</v>
      </c>
      <c r="AZ10" s="35" t="s">
        <v>9</v>
      </c>
      <c r="BA10" s="35" t="s">
        <v>67</v>
      </c>
      <c r="BB10" s="35" t="s">
        <v>67</v>
      </c>
      <c r="BC10" s="35" t="s">
        <v>68</v>
      </c>
      <c r="IE10" s="13"/>
      <c r="IF10" s="13"/>
      <c r="IG10" s="13"/>
      <c r="IH10" s="13"/>
      <c r="II10" s="13"/>
    </row>
    <row r="11" spans="1:243" s="12" customFormat="1" ht="147" customHeight="1">
      <c r="A11" s="36" t="s">
        <v>45</v>
      </c>
      <c r="B11" s="37" t="s">
        <v>52</v>
      </c>
      <c r="C11" s="37" t="s">
        <v>10</v>
      </c>
      <c r="D11" s="37" t="s">
        <v>11</v>
      </c>
      <c r="E11" s="37" t="s">
        <v>12</v>
      </c>
      <c r="F11" s="37" t="s">
        <v>13</v>
      </c>
      <c r="G11" s="37"/>
      <c r="H11" s="38"/>
      <c r="I11" s="37" t="s">
        <v>14</v>
      </c>
      <c r="J11" s="37" t="s">
        <v>15</v>
      </c>
      <c r="K11" s="37" t="s">
        <v>16</v>
      </c>
      <c r="L11" s="37" t="s">
        <v>17</v>
      </c>
      <c r="M11" s="39" t="s">
        <v>70</v>
      </c>
      <c r="N11" s="37" t="s">
        <v>18</v>
      </c>
      <c r="O11" s="37" t="s">
        <v>42</v>
      </c>
      <c r="P11" s="37" t="s">
        <v>19</v>
      </c>
      <c r="Q11" s="37" t="s">
        <v>20</v>
      </c>
      <c r="R11" s="37" t="s">
        <v>21</v>
      </c>
      <c r="S11" s="37" t="s">
        <v>22</v>
      </c>
      <c r="T11" s="37" t="s">
        <v>23</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40" t="s">
        <v>24</v>
      </c>
      <c r="BB11" s="40" t="s">
        <v>51</v>
      </c>
      <c r="BC11" s="41" t="s">
        <v>25</v>
      </c>
      <c r="IE11" s="13"/>
      <c r="IF11" s="13"/>
      <c r="IG11" s="13"/>
      <c r="IH11" s="13"/>
      <c r="II11" s="13"/>
    </row>
    <row r="12" spans="1:243" s="12" customFormat="1" ht="38.25" customHeight="1">
      <c r="A12" s="36">
        <v>1</v>
      </c>
      <c r="B12" s="36">
        <v>2</v>
      </c>
      <c r="C12" s="36">
        <v>3</v>
      </c>
      <c r="D12" s="36">
        <v>4</v>
      </c>
      <c r="E12" s="36">
        <v>5</v>
      </c>
      <c r="F12" s="36">
        <v>6</v>
      </c>
      <c r="G12" s="36">
        <v>7</v>
      </c>
      <c r="H12" s="35">
        <v>8</v>
      </c>
      <c r="I12" s="36">
        <v>9</v>
      </c>
      <c r="J12" s="36">
        <v>10</v>
      </c>
      <c r="K12" s="36">
        <v>11</v>
      </c>
      <c r="L12" s="36">
        <v>12</v>
      </c>
      <c r="M12" s="42">
        <v>6</v>
      </c>
      <c r="N12" s="42">
        <v>8</v>
      </c>
      <c r="O12" s="42">
        <v>9</v>
      </c>
      <c r="P12" s="42">
        <v>10</v>
      </c>
      <c r="Q12" s="42">
        <v>11</v>
      </c>
      <c r="R12" s="42">
        <v>12</v>
      </c>
      <c r="S12" s="42">
        <v>13</v>
      </c>
      <c r="T12" s="42">
        <v>14</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15</v>
      </c>
      <c r="BB12" s="42">
        <v>7</v>
      </c>
      <c r="BC12" s="42">
        <v>8</v>
      </c>
      <c r="IE12" s="13"/>
      <c r="IF12" s="13"/>
      <c r="IG12" s="13"/>
      <c r="IH12" s="13"/>
      <c r="II12" s="13"/>
    </row>
    <row r="13" spans="1:243" s="12" customFormat="1" ht="113.25" customHeight="1">
      <c r="A13" s="35">
        <v>1</v>
      </c>
      <c r="B13" s="43" t="s">
        <v>58</v>
      </c>
      <c r="C13" s="20" t="s">
        <v>26</v>
      </c>
      <c r="D13" s="44">
        <v>1</v>
      </c>
      <c r="E13" s="44" t="s">
        <v>27</v>
      </c>
      <c r="F13" s="45"/>
      <c r="G13" s="46"/>
      <c r="H13" s="21"/>
      <c r="I13" s="45" t="s">
        <v>28</v>
      </c>
      <c r="J13" s="47">
        <f>IF(I13="Less(-)",-1,1)</f>
        <v>1</v>
      </c>
      <c r="K13" s="46" t="s">
        <v>29</v>
      </c>
      <c r="L13" s="46" t="s">
        <v>4</v>
      </c>
      <c r="M13" s="48"/>
      <c r="N13" s="46"/>
      <c r="O13" s="48"/>
      <c r="P13" s="49"/>
      <c r="Q13" s="46"/>
      <c r="R13" s="46"/>
      <c r="S13" s="49"/>
      <c r="T13" s="49"/>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1">
        <f>D13*M13</f>
        <v>0</v>
      </c>
      <c r="BB13" s="51">
        <f>BA13+(BA13*O13/100)</f>
        <v>0</v>
      </c>
      <c r="BC13" s="52" t="str">
        <f>SpellNumber(L13,BB13)</f>
        <v>INR Zero Only</v>
      </c>
      <c r="IA13" s="12">
        <v>1</v>
      </c>
      <c r="IB13" s="18" t="s">
        <v>46</v>
      </c>
      <c r="IE13" s="13"/>
      <c r="IF13" s="13"/>
      <c r="IG13" s="13"/>
      <c r="IH13" s="13"/>
      <c r="II13" s="13"/>
    </row>
    <row r="14" spans="1:243" s="12" customFormat="1" ht="95.25" customHeight="1">
      <c r="A14" s="35">
        <v>2</v>
      </c>
      <c r="B14" s="43" t="s">
        <v>59</v>
      </c>
      <c r="C14" s="20" t="s">
        <v>40</v>
      </c>
      <c r="D14" s="44">
        <v>4</v>
      </c>
      <c r="E14" s="44" t="s">
        <v>27</v>
      </c>
      <c r="F14" s="45"/>
      <c r="G14" s="46"/>
      <c r="H14" s="21"/>
      <c r="I14" s="45" t="s">
        <v>28</v>
      </c>
      <c r="J14" s="47">
        <f>IF(I14="Less(-)",-1,1)</f>
        <v>1</v>
      </c>
      <c r="K14" s="46" t="s">
        <v>29</v>
      </c>
      <c r="L14" s="46" t="s">
        <v>4</v>
      </c>
      <c r="M14" s="48"/>
      <c r="N14" s="46"/>
      <c r="O14" s="48"/>
      <c r="P14" s="49"/>
      <c r="Q14" s="46"/>
      <c r="R14" s="46"/>
      <c r="S14" s="49"/>
      <c r="T14" s="49"/>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D14*M14</f>
        <v>0</v>
      </c>
      <c r="BB14" s="51">
        <f>BA14+(BA14*O14/100)</f>
        <v>0</v>
      </c>
      <c r="BC14" s="52" t="str">
        <f>SpellNumber(L14,BB14)</f>
        <v>INR Zero Only</v>
      </c>
      <c r="IB14" s="18"/>
      <c r="IE14" s="13"/>
      <c r="IF14" s="13"/>
      <c r="IG14" s="13"/>
      <c r="IH14" s="13"/>
      <c r="II14" s="13"/>
    </row>
    <row r="15" spans="1:243" s="12" customFormat="1" ht="87" customHeight="1">
      <c r="A15" s="35">
        <v>3</v>
      </c>
      <c r="B15" s="43" t="s">
        <v>60</v>
      </c>
      <c r="C15" s="20" t="s">
        <v>43</v>
      </c>
      <c r="D15" s="44">
        <v>2</v>
      </c>
      <c r="E15" s="44" t="s">
        <v>27</v>
      </c>
      <c r="F15" s="45"/>
      <c r="G15" s="46"/>
      <c r="H15" s="21"/>
      <c r="I15" s="45" t="s">
        <v>28</v>
      </c>
      <c r="J15" s="47">
        <f>IF(I15="Less(-)",-1,1)</f>
        <v>1</v>
      </c>
      <c r="K15" s="46" t="s">
        <v>29</v>
      </c>
      <c r="L15" s="46" t="s">
        <v>4</v>
      </c>
      <c r="M15" s="48"/>
      <c r="N15" s="46"/>
      <c r="O15" s="48"/>
      <c r="P15" s="49"/>
      <c r="Q15" s="46"/>
      <c r="R15" s="46"/>
      <c r="S15" s="49"/>
      <c r="T15" s="49"/>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D15*M15</f>
        <v>0</v>
      </c>
      <c r="BB15" s="51">
        <f>BA15+(BA15*O15/100)</f>
        <v>0</v>
      </c>
      <c r="BC15" s="52" t="str">
        <f>SpellNumber(L15,BB15)</f>
        <v>INR Zero Only</v>
      </c>
      <c r="IB15" s="18"/>
      <c r="IE15" s="13"/>
      <c r="IF15" s="13"/>
      <c r="IG15" s="13"/>
      <c r="IH15" s="13"/>
      <c r="II15" s="13"/>
    </row>
    <row r="16" spans="1:243" s="12" customFormat="1" ht="87" customHeight="1">
      <c r="A16" s="35">
        <v>4</v>
      </c>
      <c r="B16" s="43" t="s">
        <v>61</v>
      </c>
      <c r="C16" s="20" t="s">
        <v>44</v>
      </c>
      <c r="D16" s="44">
        <v>1</v>
      </c>
      <c r="E16" s="44" t="s">
        <v>27</v>
      </c>
      <c r="F16" s="45"/>
      <c r="G16" s="46"/>
      <c r="H16" s="21"/>
      <c r="I16" s="45" t="s">
        <v>28</v>
      </c>
      <c r="J16" s="47">
        <f>IF(I16="Less(-)",-1,1)</f>
        <v>1</v>
      </c>
      <c r="K16" s="46" t="s">
        <v>29</v>
      </c>
      <c r="L16" s="46" t="s">
        <v>4</v>
      </c>
      <c r="M16" s="48"/>
      <c r="N16" s="46"/>
      <c r="O16" s="48"/>
      <c r="P16" s="49"/>
      <c r="Q16" s="46"/>
      <c r="R16" s="46"/>
      <c r="S16" s="49"/>
      <c r="T16" s="49"/>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f>D16*M16</f>
        <v>0</v>
      </c>
      <c r="BB16" s="51">
        <f>BA16+(BA16*O16/100)</f>
        <v>0</v>
      </c>
      <c r="BC16" s="52" t="str">
        <f>SpellNumber(L16,BB16)</f>
        <v>INR Zero Only</v>
      </c>
      <c r="IB16" s="18"/>
      <c r="IE16" s="13"/>
      <c r="IF16" s="13"/>
      <c r="IG16" s="13"/>
      <c r="IH16" s="13"/>
      <c r="II16" s="13"/>
    </row>
    <row r="17" spans="1:243" s="12" customFormat="1" ht="110.25" customHeight="1">
      <c r="A17" s="35">
        <v>5</v>
      </c>
      <c r="B17" s="43" t="s">
        <v>62</v>
      </c>
      <c r="C17" s="20" t="s">
        <v>32</v>
      </c>
      <c r="D17" s="44">
        <v>2</v>
      </c>
      <c r="E17" s="44" t="s">
        <v>27</v>
      </c>
      <c r="F17" s="45"/>
      <c r="G17" s="46"/>
      <c r="H17" s="21"/>
      <c r="I17" s="45" t="s">
        <v>28</v>
      </c>
      <c r="J17" s="47">
        <f>IF(I17="Less(-)",-1,1)</f>
        <v>1</v>
      </c>
      <c r="K17" s="46" t="s">
        <v>29</v>
      </c>
      <c r="L17" s="46" t="s">
        <v>4</v>
      </c>
      <c r="M17" s="48"/>
      <c r="N17" s="46"/>
      <c r="O17" s="48"/>
      <c r="P17" s="49"/>
      <c r="Q17" s="46"/>
      <c r="R17" s="46"/>
      <c r="S17" s="49"/>
      <c r="T17" s="49"/>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D17*M17</f>
        <v>0</v>
      </c>
      <c r="BB17" s="51">
        <f>BA17+(BA17*O17/100)</f>
        <v>0</v>
      </c>
      <c r="BC17" s="52" t="str">
        <f>SpellNumber(L17,BB17)</f>
        <v>INR Zero Only</v>
      </c>
      <c r="IA17" s="12">
        <v>1.1</v>
      </c>
      <c r="IB17" s="12" t="s">
        <v>47</v>
      </c>
      <c r="IC17" s="12" t="s">
        <v>26</v>
      </c>
      <c r="ID17" s="12">
        <v>22</v>
      </c>
      <c r="IE17" s="13" t="s">
        <v>48</v>
      </c>
      <c r="IF17" s="13"/>
      <c r="IG17" s="13"/>
      <c r="IH17" s="13"/>
      <c r="II17" s="13"/>
    </row>
    <row r="18" spans="1:243" s="12" customFormat="1" ht="192" customHeight="1">
      <c r="A18" s="35">
        <v>6</v>
      </c>
      <c r="B18" s="43" t="s">
        <v>63</v>
      </c>
      <c r="C18" s="20" t="s">
        <v>55</v>
      </c>
      <c r="D18" s="44">
        <v>1</v>
      </c>
      <c r="E18" s="44" t="s">
        <v>27</v>
      </c>
      <c r="F18" s="45"/>
      <c r="G18" s="46"/>
      <c r="H18" s="21"/>
      <c r="I18" s="45" t="s">
        <v>28</v>
      </c>
      <c r="J18" s="47">
        <f>IF(I18="Less(-)",-1,1)</f>
        <v>1</v>
      </c>
      <c r="K18" s="46" t="s">
        <v>29</v>
      </c>
      <c r="L18" s="46" t="s">
        <v>4</v>
      </c>
      <c r="M18" s="48"/>
      <c r="N18" s="46"/>
      <c r="O18" s="48"/>
      <c r="P18" s="49"/>
      <c r="Q18" s="46"/>
      <c r="R18" s="46"/>
      <c r="S18" s="49"/>
      <c r="T18" s="49"/>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D18*M18</f>
        <v>0</v>
      </c>
      <c r="BB18" s="51">
        <f>BA18+(BA18*O18/100)</f>
        <v>0</v>
      </c>
      <c r="BC18" s="52" t="str">
        <f>SpellNumber(L18,BB18)</f>
        <v>INR Zero Only</v>
      </c>
      <c r="IA18" s="12">
        <v>2</v>
      </c>
      <c r="IB18" s="12" t="s">
        <v>49</v>
      </c>
      <c r="IE18" s="13"/>
      <c r="IF18" s="13"/>
      <c r="IG18" s="13"/>
      <c r="IH18" s="13"/>
      <c r="II18" s="13"/>
    </row>
    <row r="19" spans="1:243" s="12" customFormat="1" ht="51" customHeight="1">
      <c r="A19" s="35">
        <v>7</v>
      </c>
      <c r="B19" s="43" t="s">
        <v>64</v>
      </c>
      <c r="C19" s="20" t="s">
        <v>56</v>
      </c>
      <c r="D19" s="44">
        <v>2</v>
      </c>
      <c r="E19" s="44" t="s">
        <v>27</v>
      </c>
      <c r="F19" s="45"/>
      <c r="G19" s="46"/>
      <c r="H19" s="21"/>
      <c r="I19" s="45" t="s">
        <v>28</v>
      </c>
      <c r="J19" s="47">
        <f>IF(I19="Less(-)",-1,1)</f>
        <v>1</v>
      </c>
      <c r="K19" s="46" t="s">
        <v>29</v>
      </c>
      <c r="L19" s="46" t="s">
        <v>4</v>
      </c>
      <c r="M19" s="48"/>
      <c r="N19" s="46"/>
      <c r="O19" s="48"/>
      <c r="P19" s="49"/>
      <c r="Q19" s="46"/>
      <c r="R19" s="46"/>
      <c r="S19" s="49"/>
      <c r="T19" s="49"/>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D19*M19</f>
        <v>0</v>
      </c>
      <c r="BB19" s="51">
        <f>BA19+(BA19*O19/100)</f>
        <v>0</v>
      </c>
      <c r="BC19" s="52" t="str">
        <f>SpellNumber(L19,BB19)</f>
        <v>INR Zero Only</v>
      </c>
      <c r="IE19" s="13"/>
      <c r="IF19" s="13"/>
      <c r="IG19" s="13"/>
      <c r="IH19" s="13"/>
      <c r="II19" s="13"/>
    </row>
    <row r="20" spans="1:243" s="12" customFormat="1" ht="64.5" customHeight="1">
      <c r="A20" s="35">
        <v>8</v>
      </c>
      <c r="B20" s="43" t="s">
        <v>65</v>
      </c>
      <c r="C20" s="20" t="s">
        <v>57</v>
      </c>
      <c r="D20" s="44">
        <v>6</v>
      </c>
      <c r="E20" s="44" t="s">
        <v>27</v>
      </c>
      <c r="F20" s="45"/>
      <c r="G20" s="46"/>
      <c r="H20" s="21"/>
      <c r="I20" s="45" t="s">
        <v>28</v>
      </c>
      <c r="J20" s="47">
        <f>IF(I20="Less(-)",-1,1)</f>
        <v>1</v>
      </c>
      <c r="K20" s="46" t="s">
        <v>29</v>
      </c>
      <c r="L20" s="46" t="s">
        <v>4</v>
      </c>
      <c r="M20" s="48"/>
      <c r="N20" s="46"/>
      <c r="O20" s="48"/>
      <c r="P20" s="49"/>
      <c r="Q20" s="46"/>
      <c r="R20" s="46"/>
      <c r="S20" s="49"/>
      <c r="T20" s="49"/>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f>D20*M20</f>
        <v>0</v>
      </c>
      <c r="BB20" s="51">
        <f>BA20+(BA20*O20/100)</f>
        <v>0</v>
      </c>
      <c r="BC20" s="52" t="str">
        <f>SpellNumber(L20,BB20)</f>
        <v>INR Zero Only</v>
      </c>
      <c r="IA20" s="12">
        <v>2.1</v>
      </c>
      <c r="IB20" s="12" t="s">
        <v>50</v>
      </c>
      <c r="IC20" s="12" t="s">
        <v>40</v>
      </c>
      <c r="ID20" s="12">
        <v>6</v>
      </c>
      <c r="IE20" s="13" t="s">
        <v>48</v>
      </c>
      <c r="IF20" s="13"/>
      <c r="IG20" s="13"/>
      <c r="IH20" s="13"/>
      <c r="II20" s="13"/>
    </row>
    <row r="21" spans="1:243" s="14" customFormat="1" ht="58.5" customHeight="1">
      <c r="A21" s="53" t="s">
        <v>31</v>
      </c>
      <c r="B21" s="54"/>
      <c r="C21" s="55"/>
      <c r="D21" s="55"/>
      <c r="E21" s="55"/>
      <c r="F21" s="56"/>
      <c r="G21" s="55"/>
      <c r="H21" s="57"/>
      <c r="I21" s="57"/>
      <c r="J21" s="57"/>
      <c r="K21" s="57"/>
      <c r="L21" s="55"/>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SUM(BA13:BA20)</f>
        <v>0</v>
      </c>
      <c r="BB21" s="59">
        <f>SUM(BB13:BB20)</f>
        <v>0</v>
      </c>
      <c r="BC21" s="52" t="str">
        <f>SpellNumber($E$2,BB21)</f>
        <v>INR Zero Only</v>
      </c>
      <c r="IA21" s="14" t="s">
        <v>31</v>
      </c>
      <c r="IE21" s="15"/>
      <c r="IF21" s="15" t="s">
        <v>30</v>
      </c>
      <c r="IG21" s="15" t="s">
        <v>32</v>
      </c>
      <c r="IH21" s="15">
        <v>10</v>
      </c>
      <c r="II21" s="15" t="s">
        <v>27</v>
      </c>
    </row>
    <row r="22" spans="1:243" s="16" customFormat="1" ht="54.75" customHeight="1" hidden="1">
      <c r="A22" s="60" t="s">
        <v>33</v>
      </c>
      <c r="B22" s="61"/>
      <c r="C22" s="62"/>
      <c r="D22" s="63"/>
      <c r="E22" s="64" t="s">
        <v>34</v>
      </c>
      <c r="F22" s="65"/>
      <c r="G22" s="66"/>
      <c r="H22" s="67"/>
      <c r="I22" s="67"/>
      <c r="J22" s="67"/>
      <c r="K22" s="63"/>
      <c r="L22" s="68"/>
      <c r="M22" s="69" t="s">
        <v>35</v>
      </c>
      <c r="N22" s="67"/>
      <c r="O22" s="70"/>
      <c r="P22" s="70"/>
      <c r="Q22" s="70"/>
      <c r="R22" s="70"/>
      <c r="S22" s="70"/>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71">
        <f>IF(ISBLANK(F22),0,IF(E22="Excess (+)",ROUND(BA21+(BA21*F22),2),IF(E22="Less (-)",ROUND(BA21+(BA21*F22*(-1)),2),0)))</f>
        <v>0</v>
      </c>
      <c r="BB22" s="72">
        <f>ROUND(BA22,0)</f>
        <v>0</v>
      </c>
      <c r="BC22" s="73" t="str">
        <f>SpellNumber(L22,BB22)</f>
        <v> Zero Only</v>
      </c>
      <c r="IA22" s="16" t="s">
        <v>33</v>
      </c>
      <c r="IE22" s="17" t="s">
        <v>34</v>
      </c>
      <c r="IF22" s="17"/>
      <c r="IG22" s="17"/>
      <c r="IH22" s="17"/>
      <c r="II22" s="17"/>
    </row>
    <row r="23" spans="1:243" s="16" customFormat="1" ht="43.5" customHeight="1">
      <c r="A23" s="53" t="s">
        <v>36</v>
      </c>
      <c r="B23" s="54"/>
      <c r="C23" s="74" t="str">
        <f>SpellNumber($E$2,BB21)</f>
        <v>INR Zero Only</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IA23" s="16" t="s">
        <v>36</v>
      </c>
      <c r="IC23" s="16" t="s">
        <v>41</v>
      </c>
      <c r="IE23" s="17"/>
      <c r="IF23" s="17"/>
      <c r="IG23" s="17"/>
      <c r="IH23" s="17"/>
      <c r="II23" s="17"/>
    </row>
  </sheetData>
  <sheetProtection password="E491" sheet="1"/>
  <mergeCells count="10">
    <mergeCell ref="A9:BC9"/>
    <mergeCell ref="C23:BC23"/>
    <mergeCell ref="A1:L1"/>
    <mergeCell ref="A4:BC4"/>
    <mergeCell ref="A5:BC5"/>
    <mergeCell ref="A6:BC6"/>
    <mergeCell ref="A7:BC7"/>
    <mergeCell ref="B8:BC8"/>
    <mergeCell ref="A21:B21"/>
    <mergeCell ref="A23:B23"/>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allowBlank="1" showInputMessage="1" showErrorMessage="1" promptTitle="Itemcode/Make" prompt="Please enter text" sqref="F21 C13:C20">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20 M13:M20">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list" allowBlank="1" showErrorMessage="1" sqref="K13:K20">
      <formula1>"Partial Conversion,Full Conversion"</formula1>
      <formula2>0</formula2>
    </dataValidation>
    <dataValidation type="list" allowBlank="1" showInputMessage="1" showErrorMessage="1" sqref="L13:L23">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22" t="s">
        <v>37</v>
      </c>
      <c r="F6" s="22"/>
      <c r="G6" s="22"/>
      <c r="H6" s="22"/>
      <c r="I6" s="22"/>
      <c r="J6" s="22"/>
      <c r="K6" s="22"/>
    </row>
    <row r="7" spans="5:11" ht="15">
      <c r="E7" s="23"/>
      <c r="F7" s="23"/>
      <c r="G7" s="23"/>
      <c r="H7" s="23"/>
      <c r="I7" s="23"/>
      <c r="J7" s="23"/>
      <c r="K7" s="23"/>
    </row>
    <row r="8" spans="5:11" ht="15">
      <c r="E8" s="23"/>
      <c r="F8" s="23"/>
      <c r="G8" s="23"/>
      <c r="H8" s="23"/>
      <c r="I8" s="23"/>
      <c r="J8" s="23"/>
      <c r="K8" s="23"/>
    </row>
    <row r="9" spans="5:11" ht="15">
      <c r="E9" s="23"/>
      <c r="F9" s="23"/>
      <c r="G9" s="23"/>
      <c r="H9" s="23"/>
      <c r="I9" s="23"/>
      <c r="J9" s="23"/>
      <c r="K9" s="23"/>
    </row>
    <row r="10" spans="5:11" ht="15">
      <c r="E10" s="23"/>
      <c r="F10" s="23"/>
      <c r="G10" s="23"/>
      <c r="H10" s="23"/>
      <c r="I10" s="23"/>
      <c r="J10" s="23"/>
      <c r="K10" s="23"/>
    </row>
    <row r="11" spans="5:11" ht="15">
      <c r="E11" s="23"/>
      <c r="F11" s="23"/>
      <c r="G11" s="23"/>
      <c r="H11" s="23"/>
      <c r="I11" s="23"/>
      <c r="J11" s="23"/>
      <c r="K11" s="23"/>
    </row>
    <row r="12" spans="5:11" ht="15">
      <c r="E12" s="23"/>
      <c r="F12" s="23"/>
      <c r="G12" s="23"/>
      <c r="H12" s="23"/>
      <c r="I12" s="23"/>
      <c r="J12" s="23"/>
      <c r="K12" s="23"/>
    </row>
    <row r="13" spans="5:11" ht="15">
      <c r="E13" s="23"/>
      <c r="F13" s="23"/>
      <c r="G13" s="23"/>
      <c r="H13" s="23"/>
      <c r="I13" s="23"/>
      <c r="J13" s="23"/>
      <c r="K13" s="23"/>
    </row>
    <row r="14" spans="5:11" ht="15">
      <c r="E14" s="23"/>
      <c r="F14" s="23"/>
      <c r="G14" s="23"/>
      <c r="H14" s="23"/>
      <c r="I14" s="23"/>
      <c r="J14" s="23"/>
      <c r="K14" s="2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2022-02-22T09:06:13Z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