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775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<sst xmlns="http://schemas.openxmlformats.org/spreadsheetml/2006/main" count="541" uniqueCount="154">
  <si>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</si>
  <si>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</si>
  <si>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</si>
  <si>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</si>
  <si>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</si>
  <si>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</si>
  <si>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</si>
  <si>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</si>
  <si>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</si>
  <si>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</si>
  <si>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</si>
  <si>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</si>
  <si>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</si>
  <si>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</si>
  <si>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</si>
  <si>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</si>
  <si>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</si>
  <si>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</si>
  <si>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</si>
  <si>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</si>
  <si>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</si>
  <si>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</si>
  <si>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</si>
  <si>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</si>
  <si>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</si>
  <si>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</si>
  <si>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</si>
  <si>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</si>
  <si>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</si>
  <si>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</si>
  <si>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</si>
  <si>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</si>
  <si>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</si>
  <si>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</si>
  <si>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</si>
  <si>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</si>
  <si>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</si>
  <si>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</si>
  <si>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</si>
  <si>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</si>
  <si>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</si>
  <si>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</si>
  <si>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</si>
  <si>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</si>
  <si>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</si>
  <si>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</si>
  <si>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</si>
  <si>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</si>
  <si>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</si>
  <si>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</si>
  <si>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</si>
  <si>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</si>
  <si>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</si>
  <si>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</si>
  <si>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</si>
  <si>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</si>
  <si>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</si>
  <si>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PVC ball cock with long rod (Make: Cera/SUPER FLOOR)</t>
  </si>
  <si>
    <t>Socket GI 1/2" (Make: SVW/Unik)</t>
  </si>
  <si>
    <t>Hexa nipple GI 1/2" (Make: SVW/Unik)</t>
  </si>
  <si>
    <t>PVC connection for sower handle</t>
  </si>
  <si>
    <t>CP Hinges for seat cover- set</t>
  </si>
  <si>
    <t>Pipe wrench 14” (Make: Taparia/Hira)</t>
  </si>
  <si>
    <t>pipe wrench 18” (Make: Taparia/Hira)</t>
  </si>
  <si>
    <t>PVC ball for 2” brass ball cock (Make: Viking/ VALENT)</t>
  </si>
  <si>
    <t>SS rod for 2” ball cock</t>
  </si>
  <si>
    <t>Rain Coat</t>
  </si>
  <si>
    <t xml:space="preserve">Gum boot`- pair </t>
  </si>
  <si>
    <t>Hexa Blade for SS cutting (Make: Taparia/Hira)</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</si>
  <si>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</si>
  <si>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</si>
  <si>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</si>
  <si>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</si>
  <si>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</si>
  <si>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</si>
  <si>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</si>
  <si>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</si>
  <si>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</si>
  <si>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</si>
  <si>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</si>
  <si>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</si>
  <si>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</si>
  <si>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</si>
  <si>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</si>
  <si>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</si>
  <si>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</si>
  <si>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</si>
  <si>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</si>
  <si>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</si>
  <si>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</si>
  <si>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</si>
  <si>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ITEM37</t>
  </si>
  <si>
    <t>Pillar cock mixture for wash basin (Make: Jaquar/ ESS)</t>
  </si>
  <si>
    <t>Spindle (Make: Jaquar/ESSCO/ SEIKO)</t>
  </si>
  <si>
    <t>Chisel (Mouth square type) ½' (Make: Astral/ Kisan)</t>
  </si>
  <si>
    <t>PPR reducer 6" x 4" (Make: Astral/ Kisan)</t>
  </si>
  <si>
    <t>PPR reducer 4" x "2  (Make: Astral/ Kisan)</t>
  </si>
  <si>
    <t>PPR Machine 4"  (Make: Astral/ Kisan)</t>
  </si>
  <si>
    <t>Contract No:  &lt;IISERM(1532)21/22Pur &gt;</t>
  </si>
  <si>
    <t>Name of Work: &lt; Supply, Installation and commissioning of Gas Chromatograph Mass Spectrometer (GC-MS) instrument with accessories &gt;</t>
  </si>
  <si>
    <t>Supply, Installation and commissioning of Gas Chromatograph Mass Spectrometer (GC-MS) instrument with accessories 
(As per technical details given below)</t>
  </si>
  <si>
    <t>GC Oven
(As per technical details given below)</t>
  </si>
  <si>
    <t>Programmable Split/split less capillary injector
(As per technical details given below)</t>
  </si>
  <si>
    <t>Auto Sampler
(As per technical details given below)</t>
  </si>
  <si>
    <t>FI detector
(As per technical details given below)</t>
  </si>
  <si>
    <t>MS detector
(As per technical details given below)</t>
  </si>
  <si>
    <t>Software
(As per technical details given below)</t>
  </si>
  <si>
    <t>Columns
(As per technical details given below)</t>
  </si>
  <si>
    <t>Hydrogen Gas Cylinder
(As per technical details given below)</t>
  </si>
  <si>
    <t>Other essentials:
Helium Gas cylinders
(As per technical details given below)</t>
  </si>
  <si>
    <t>Zero Air Gas Cylinder
(As per technical details given below)</t>
  </si>
  <si>
    <t>Nitrogen Gas Cylinder
(As per technical details given below)</t>
  </si>
  <si>
    <t>Double stage ISI marked SS regulators for each cylinder
(As per technical details given below)</t>
  </si>
  <si>
    <t>Wall-mount gas purification system for He, N2, H2, Zero air
(As per technical details given below)</t>
  </si>
  <si>
    <t>Set</t>
  </si>
  <si>
    <t>Air Compressor with 5 years warranty
(As per technical details given below)</t>
  </si>
  <si>
    <t>1. Online UPS: Suitable on-line UPS with at least one hour back up
2. Computer: OEM PC or Intel i7 processor with Windows desktop (i5 or better processor with Mac). 22 inch screen or better. Full HD monitor. HDD minimum 500 GB. Minimum 16 GB RAM. Optical DVD Recordable, wired and wireless operating system with latest operating system for Mac/Windows, Mouse and Keyboard.
3. Printer: compatible Laser printer
(As per technical details given below)</t>
  </si>
  <si>
    <r>
      <rPr>
        <b/>
        <sz val="12"/>
        <color indexed="8"/>
        <rFont val="Nimbus"/>
        <family val="0"/>
      </rPr>
      <t>Consumables:</t>
    </r>
    <r>
      <rPr>
        <sz val="12"/>
        <color indexed="8"/>
        <rFont val="Nimbus"/>
        <family val="0"/>
      </rPr>
      <t xml:space="preserve">
Auto-sampler Syringe
(As per technical details given below)</t>
    </r>
  </si>
  <si>
    <r>
      <rPr>
        <b/>
        <sz val="12"/>
        <color indexed="8"/>
        <rFont val="Nimbus"/>
        <family val="0"/>
      </rPr>
      <t>Consumables:</t>
    </r>
    <r>
      <rPr>
        <sz val="12"/>
        <color indexed="8"/>
        <rFont val="Nimbus"/>
        <family val="0"/>
      </rPr>
      <t xml:space="preserve">
Liner for split/splitless mode
(As per technical details given below)</t>
    </r>
  </si>
  <si>
    <r>
      <rPr>
        <b/>
        <sz val="12"/>
        <color indexed="8"/>
        <rFont val="Nimbus"/>
        <family val="0"/>
      </rPr>
      <t>Consumables:</t>
    </r>
    <r>
      <rPr>
        <sz val="12"/>
        <color indexed="8"/>
        <rFont val="Nimbus"/>
        <family val="0"/>
      </rPr>
      <t xml:space="preserve">
Compatible Ferrules for MS
(As per technical details given below)</t>
    </r>
  </si>
  <si>
    <r>
      <rPr>
        <b/>
        <sz val="12"/>
        <color indexed="8"/>
        <rFont val="Nimbus"/>
        <family val="0"/>
      </rPr>
      <t>Consumables:</t>
    </r>
    <r>
      <rPr>
        <sz val="12"/>
        <color indexed="8"/>
        <rFont val="Nimbus"/>
        <family val="0"/>
      </rPr>
      <t xml:space="preserve">
Filaments
(As per technical details given below)</t>
    </r>
  </si>
  <si>
    <r>
      <rPr>
        <b/>
        <sz val="12"/>
        <color indexed="8"/>
        <rFont val="Nimbus"/>
        <family val="0"/>
      </rPr>
      <t>Consumables:</t>
    </r>
    <r>
      <rPr>
        <sz val="12"/>
        <color indexed="8"/>
        <rFont val="Nimbus"/>
        <family val="0"/>
      </rPr>
      <t xml:space="preserve">
Vacuum Pump Oil
(As per technical details given below)</t>
    </r>
  </si>
  <si>
    <t>Ltr</t>
  </si>
  <si>
    <r>
      <rPr>
        <b/>
        <sz val="12"/>
        <color indexed="8"/>
        <rFont val="Nimbus"/>
        <family val="0"/>
      </rPr>
      <t>Consumables:</t>
    </r>
    <r>
      <rPr>
        <sz val="12"/>
        <color indexed="8"/>
        <rFont val="Nimbus"/>
        <family val="0"/>
      </rPr>
      <t xml:space="preserve">
2 ml Vials with screw caps
(As per technical details given below)</t>
    </r>
  </si>
  <si>
    <r>
      <rPr>
        <b/>
        <sz val="12"/>
        <color indexed="8"/>
        <rFont val="Nimbus"/>
        <family val="0"/>
      </rPr>
      <t>Consumables:</t>
    </r>
    <r>
      <rPr>
        <sz val="12"/>
        <color indexed="8"/>
        <rFont val="Nimbus"/>
        <family val="0"/>
      </rPr>
      <t xml:space="preserve">
Screw Caps &amp; Septa for 2 ml vials
(As per technical details given below)</t>
    </r>
  </si>
  <si>
    <r>
      <rPr>
        <b/>
        <sz val="12"/>
        <color indexed="8"/>
        <rFont val="Nimbus"/>
        <family val="0"/>
      </rPr>
      <t>Consumables:</t>
    </r>
    <r>
      <rPr>
        <sz val="12"/>
        <color indexed="8"/>
        <rFont val="Nimbus"/>
        <family val="0"/>
      </rPr>
      <t xml:space="preserve">
Inlet Septa
(As per technical details given below)</t>
    </r>
  </si>
  <si>
    <r>
      <rPr>
        <b/>
        <sz val="12"/>
        <color indexed="8"/>
        <rFont val="Nimbus"/>
        <family val="0"/>
      </rPr>
      <t>Consumables:</t>
    </r>
    <r>
      <rPr>
        <sz val="12"/>
        <color indexed="8"/>
        <rFont val="Nimbus"/>
        <family val="0"/>
      </rPr>
      <t xml:space="preserve">
Jet for FID
(As per technical details given below)</t>
    </r>
  </si>
  <si>
    <r>
      <rPr>
        <b/>
        <sz val="12"/>
        <color indexed="8"/>
        <rFont val="Nimbus"/>
        <family val="0"/>
      </rPr>
      <t>Consumables:</t>
    </r>
    <r>
      <rPr>
        <sz val="12"/>
        <color indexed="8"/>
        <rFont val="Nimbus"/>
        <family val="0"/>
      </rPr>
      <t xml:space="preserve">
Column nut for FID
(As per technical details given below)</t>
    </r>
  </si>
  <si>
    <r>
      <rPr>
        <b/>
        <sz val="12"/>
        <color indexed="8"/>
        <rFont val="Nimbus"/>
        <family val="0"/>
      </rPr>
      <t>Consumables:</t>
    </r>
    <r>
      <rPr>
        <sz val="12"/>
        <color indexed="8"/>
        <rFont val="Nimbus"/>
        <family val="0"/>
      </rPr>
      <t xml:space="preserve">
Column nut for MS
(As per technical details given below)</t>
    </r>
  </si>
  <si>
    <r>
      <rPr>
        <b/>
        <sz val="12"/>
        <color indexed="8"/>
        <rFont val="Nimbus"/>
        <family val="0"/>
      </rPr>
      <t>Consumables:</t>
    </r>
    <r>
      <rPr>
        <sz val="12"/>
        <color indexed="8"/>
        <rFont val="Nimbus"/>
        <family val="0"/>
      </rPr>
      <t xml:space="preserve">
Calibration standard for EI Mode
(As per technical details given below)</t>
    </r>
  </si>
  <si>
    <r>
      <rPr>
        <b/>
        <sz val="12"/>
        <color indexed="8"/>
        <rFont val="Nimbus"/>
        <family val="0"/>
      </rPr>
      <t>Consumables:</t>
    </r>
    <r>
      <rPr>
        <sz val="12"/>
        <color indexed="8"/>
        <rFont val="Nimbus"/>
        <family val="0"/>
      </rPr>
      <t xml:space="preserve">
Column cutter
(As per technical details given below)</t>
    </r>
  </si>
  <si>
    <r>
      <rPr>
        <b/>
        <sz val="12"/>
        <color indexed="8"/>
        <rFont val="Nimbus"/>
        <family val="0"/>
      </rPr>
      <t>Consumables:</t>
    </r>
    <r>
      <rPr>
        <sz val="12"/>
        <color indexed="8"/>
        <rFont val="Nimbus"/>
        <family val="0"/>
      </rPr>
      <t xml:space="preserve">
O-rings 20
(As per technical details given below)</t>
    </r>
  </si>
  <si>
    <r>
      <rPr>
        <b/>
        <sz val="12"/>
        <color indexed="8"/>
        <rFont val="Nimbus"/>
        <family val="0"/>
      </rPr>
      <t>Consumables:</t>
    </r>
    <r>
      <rPr>
        <sz val="12"/>
        <color indexed="8"/>
        <rFont val="Nimbus"/>
        <family val="0"/>
      </rPr>
      <t xml:space="preserve">
Glass wool
(As per technical details given below)</t>
    </r>
  </si>
  <si>
    <r>
      <rPr>
        <b/>
        <sz val="12"/>
        <color indexed="8"/>
        <rFont val="Nimbus"/>
        <family val="0"/>
      </rPr>
      <t>Optional Items:
Hydrogen generator with 5 year warranty</t>
    </r>
    <r>
      <rPr>
        <sz val="12"/>
        <color indexed="8"/>
        <rFont val="Nimbus"/>
        <family val="0"/>
      </rPr>
      <t xml:space="preserve">
(As per technical details given below)</t>
    </r>
  </si>
  <si>
    <r>
      <rPr>
        <b/>
        <sz val="12"/>
        <color indexed="8"/>
        <rFont val="Nimbus"/>
        <family val="0"/>
      </rPr>
      <t>Optional Items:
Nitrogen generator with 5 years warranty</t>
    </r>
    <r>
      <rPr>
        <sz val="12"/>
        <color indexed="8"/>
        <rFont val="Nimbus"/>
        <family val="0"/>
      </rPr>
      <t xml:space="preserve">
(As per technical details given below)</t>
    </r>
  </si>
  <si>
    <r>
      <rPr>
        <b/>
        <sz val="12"/>
        <color indexed="8"/>
        <rFont val="Nimbus"/>
        <family val="0"/>
      </rPr>
      <t>Optional Items:
Zero air gas generator with 5 year warranty</t>
    </r>
    <r>
      <rPr>
        <sz val="12"/>
        <color indexed="8"/>
        <rFont val="Nimbus"/>
        <family val="0"/>
      </rPr>
      <t xml:space="preserve">
(As per technical details given below)</t>
    </r>
  </si>
  <si>
    <t>ITEM22</t>
  </si>
  <si>
    <t>ITEM23</t>
  </si>
  <si>
    <t>ITEM24</t>
  </si>
  <si>
    <t>ITEM25</t>
  </si>
  <si>
    <t>ITEM26</t>
  </si>
  <si>
    <t>ITEM27</t>
  </si>
  <si>
    <t>ITEM28</t>
  </si>
  <si>
    <t>ITEM29</t>
  </si>
  <si>
    <t>ITEM30</t>
  </si>
  <si>
    <t>ITEM31</t>
  </si>
  <si>
    <t>ITEM32</t>
  </si>
  <si>
    <t>ITEM33</t>
  </si>
  <si>
    <t>ITEM34</t>
  </si>
  <si>
    <t>ITEM35</t>
  </si>
  <si>
    <t>ITEM36</t>
  </si>
  <si>
    <t>Any other charges, if any (A)</t>
  </si>
  <si>
    <t>Any other charges, if any (B)</t>
  </si>
  <si>
    <t>Any other charges, if any (C)</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</si>
</sst>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b/>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2" xfId="59" applyNumberFormat="1" applyFont="1" applyFill="1" applyBorder="1" applyAlignment="1">
      <alignment horizontal="center" vertical="top"/>
      <protection/>
    </xf>
    <xf numFmtId="0" fontId="23" fillId="0" borderId="11" xfId="59" applyNumberFormat="1" applyFont="1" applyFill="1" applyBorder="1" applyAlignment="1">
      <alignment vertical="top" wrapText="1"/>
      <protection/>
    </xf>
    <xf numFmtId="0" fontId="24" fillId="0" borderId="11" xfId="59" applyNumberFormat="1" applyFont="1" applyFill="1" applyBorder="1" applyAlignment="1">
      <alignment vertical="top" wrapText="1" readingOrder="1"/>
      <protection/>
    </xf>
    <xf numFmtId="173" fontId="4" fillId="0" borderId="12" xfId="59" applyNumberFormat="1" applyFont="1" applyFill="1" applyBorder="1" applyAlignment="1">
      <alignment vertical="top" readingOrder="1"/>
      <protection/>
    </xf>
    <xf numFmtId="173" fontId="4" fillId="0" borderId="22" xfId="59" applyNumberFormat="1" applyFont="1" applyFill="1" applyBorder="1" applyAlignment="1">
      <alignment vertical="top" readingOrder="1"/>
      <protection/>
    </xf>
    <xf numFmtId="0" fontId="4" fillId="0" borderId="20" xfId="59" applyNumberFormat="1" applyFont="1" applyFill="1" applyBorder="1" applyAlignment="1">
      <alignment horizontal="center" vertical="top"/>
      <protection/>
    </xf>
    <xf numFmtId="0" fontId="25" fillId="0" borderId="20" xfId="0" applyFont="1" applyFill="1" applyBorder="1" applyAlignment="1">
      <alignment vertical="top" wrapText="1"/>
    </xf>
    <xf numFmtId="0" fontId="24" fillId="0" borderId="20" xfId="59" applyNumberFormat="1" applyFont="1" applyFill="1" applyBorder="1" applyAlignment="1">
      <alignment vertical="top" wrapText="1" readingOrder="1"/>
      <protection/>
    </xf>
    <xf numFmtId="173" fontId="4" fillId="0" borderId="20" xfId="59" applyNumberFormat="1" applyFont="1" applyFill="1" applyBorder="1" applyAlignment="1">
      <alignment vertical="top" readingOrder="1"/>
      <protection/>
    </xf>
    <xf numFmtId="0" fontId="44" fillId="0" borderId="20"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52"/>
  <sheetViews>
    <sheetView showGridLines="0" zoomScale="70" zoomScaleNormal="70"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68" t="s">
        <v>51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99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98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33.75" customHeight="1">
      <c r="A8" s="11" t="s">
        <v>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69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3" customHeight="1">
      <c r="A13" s="73">
        <v>1.1</v>
      </c>
      <c r="B13" s="74" t="s">
        <v>100</v>
      </c>
      <c r="C13" s="75" t="s">
        <v>70</v>
      </c>
      <c r="D13" s="76">
        <v>1</v>
      </c>
      <c r="E13" s="50" t="s">
        <v>37</v>
      </c>
      <c r="F13" s="51"/>
      <c r="G13" s="52"/>
      <c r="H13" s="53"/>
      <c r="I13" s="54" t="s">
        <v>38</v>
      </c>
      <c r="J13" s="55">
        <f aca="true" t="shared" si="0" ref="J13:J25">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5">SpellNumber(L13,BB13)</f>
        <v>INR Zero Only</v>
      </c>
      <c r="IA13" s="26">
        <v>1.1</v>
      </c>
      <c r="IB13" s="26" t="s">
        <v>53</v>
      </c>
      <c r="IC13" s="26" t="s">
        <v>70</v>
      </c>
      <c r="ID13" s="26">
        <v>50</v>
      </c>
      <c r="IE13" s="27" t="s">
        <v>37</v>
      </c>
      <c r="IF13" s="27" t="s">
        <v>40</v>
      </c>
      <c r="IG13" s="27" t="s">
        <v>36</v>
      </c>
      <c r="IH13" s="27">
        <v>123.223</v>
      </c>
      <c r="II13" s="27" t="s">
        <v>37</v>
      </c>
    </row>
    <row r="14" spans="1:243" s="26" customFormat="1" ht="36" customHeight="1">
      <c r="A14" s="78">
        <v>1.2</v>
      </c>
      <c r="B14" s="79" t="s">
        <v>101</v>
      </c>
      <c r="C14" s="80" t="s">
        <v>71</v>
      </c>
      <c r="D14" s="81">
        <v>1</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49">D14*M14</f>
        <v>0</v>
      </c>
      <c r="BB14" s="45">
        <f aca="true" t="shared" si="3" ref="BB14:BB49">D14*M14+N14+O14+P14+Q14+R14</f>
        <v>0</v>
      </c>
      <c r="BC14" s="25" t="str">
        <f t="shared" si="1"/>
        <v>INR Zero Only</v>
      </c>
      <c r="IA14" s="26">
        <v>1.2</v>
      </c>
      <c r="IB14" s="26" t="s">
        <v>54</v>
      </c>
      <c r="IC14" s="26" t="s">
        <v>71</v>
      </c>
      <c r="ID14" s="26">
        <v>50</v>
      </c>
      <c r="IE14" s="27" t="s">
        <v>52</v>
      </c>
      <c r="IF14" s="27" t="s">
        <v>42</v>
      </c>
      <c r="IG14" s="27" t="s">
        <v>41</v>
      </c>
      <c r="IH14" s="27">
        <v>213</v>
      </c>
      <c r="II14" s="27" t="s">
        <v>37</v>
      </c>
    </row>
    <row r="15" spans="1:243" s="26" customFormat="1" ht="39.75" customHeight="1">
      <c r="A15" s="78">
        <v>1.3</v>
      </c>
      <c r="B15" s="79" t="s">
        <v>102</v>
      </c>
      <c r="C15" s="80" t="s">
        <v>72</v>
      </c>
      <c r="D15" s="81">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55</v>
      </c>
      <c r="IC15" s="26" t="s">
        <v>72</v>
      </c>
      <c r="ID15" s="26">
        <v>30</v>
      </c>
      <c r="IE15" s="27" t="s">
        <v>52</v>
      </c>
      <c r="IF15" s="27" t="s">
        <v>42</v>
      </c>
      <c r="IG15" s="27" t="s">
        <v>41</v>
      </c>
      <c r="IH15" s="27">
        <v>213</v>
      </c>
      <c r="II15" s="27" t="s">
        <v>37</v>
      </c>
    </row>
    <row r="16" spans="1:243" s="26" customFormat="1" ht="38.25" customHeight="1">
      <c r="A16" s="73">
        <v>1.4</v>
      </c>
      <c r="B16" s="79" t="s">
        <v>103</v>
      </c>
      <c r="C16" s="80" t="s">
        <v>73</v>
      </c>
      <c r="D16" s="81">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56</v>
      </c>
      <c r="IC16" s="26" t="s">
        <v>73</v>
      </c>
      <c r="ID16" s="26">
        <v>10</v>
      </c>
      <c r="IE16" s="27" t="s">
        <v>52</v>
      </c>
      <c r="IF16" s="27" t="s">
        <v>35</v>
      </c>
      <c r="IG16" s="27" t="s">
        <v>43</v>
      </c>
      <c r="IH16" s="27">
        <v>10</v>
      </c>
      <c r="II16" s="27" t="s">
        <v>37</v>
      </c>
    </row>
    <row r="17" spans="1:243" s="26" customFormat="1" ht="37.5" customHeight="1">
      <c r="A17" s="78">
        <v>1.5</v>
      </c>
      <c r="B17" s="79" t="s">
        <v>104</v>
      </c>
      <c r="C17" s="75" t="s">
        <v>74</v>
      </c>
      <c r="D17" s="81">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93</v>
      </c>
      <c r="IC17" s="26" t="s">
        <v>74</v>
      </c>
      <c r="ID17" s="26">
        <v>50</v>
      </c>
      <c r="IE17" s="27" t="s">
        <v>37</v>
      </c>
      <c r="IF17" s="27" t="s">
        <v>42</v>
      </c>
      <c r="IG17" s="27" t="s">
        <v>41</v>
      </c>
      <c r="IH17" s="27">
        <v>213</v>
      </c>
      <c r="II17" s="27" t="s">
        <v>37</v>
      </c>
    </row>
    <row r="18" spans="1:243" s="26" customFormat="1" ht="34.5" customHeight="1">
      <c r="A18" s="78">
        <v>1.6</v>
      </c>
      <c r="B18" s="79" t="s">
        <v>105</v>
      </c>
      <c r="C18" s="80" t="s">
        <v>75</v>
      </c>
      <c r="D18" s="81">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57</v>
      </c>
      <c r="IC18" s="26" t="s">
        <v>75</v>
      </c>
      <c r="ID18" s="26">
        <v>50</v>
      </c>
      <c r="IE18" s="27" t="s">
        <v>37</v>
      </c>
      <c r="IF18" s="27" t="s">
        <v>35</v>
      </c>
      <c r="IG18" s="27" t="s">
        <v>43</v>
      </c>
      <c r="IH18" s="27">
        <v>10</v>
      </c>
      <c r="II18" s="27" t="s">
        <v>37</v>
      </c>
    </row>
    <row r="19" spans="1:243" s="26" customFormat="1" ht="32.25" customHeight="1">
      <c r="A19" s="73">
        <v>1.7</v>
      </c>
      <c r="B19" s="79" t="s">
        <v>106</v>
      </c>
      <c r="C19" s="80" t="s">
        <v>76</v>
      </c>
      <c r="D19" s="81">
        <v>1</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58</v>
      </c>
      <c r="IC19" s="26" t="s">
        <v>76</v>
      </c>
      <c r="ID19" s="26">
        <v>30</v>
      </c>
      <c r="IE19" s="27" t="s">
        <v>37</v>
      </c>
      <c r="IF19" s="27" t="s">
        <v>40</v>
      </c>
      <c r="IG19" s="27" t="s">
        <v>36</v>
      </c>
      <c r="IH19" s="27">
        <v>123.223</v>
      </c>
      <c r="II19" s="27" t="s">
        <v>37</v>
      </c>
    </row>
    <row r="20" spans="1:243" s="26" customFormat="1" ht="36" customHeight="1">
      <c r="A20" s="78">
        <v>1.8</v>
      </c>
      <c r="B20" s="79" t="s">
        <v>107</v>
      </c>
      <c r="C20" s="80" t="s">
        <v>77</v>
      </c>
      <c r="D20" s="81">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59</v>
      </c>
      <c r="IC20" s="26" t="s">
        <v>77</v>
      </c>
      <c r="ID20" s="26">
        <v>50</v>
      </c>
      <c r="IE20" s="27" t="s">
        <v>37</v>
      </c>
      <c r="IF20" s="27" t="s">
        <v>42</v>
      </c>
      <c r="IG20" s="27" t="s">
        <v>41</v>
      </c>
      <c r="IH20" s="27">
        <v>213</v>
      </c>
      <c r="II20" s="27" t="s">
        <v>37</v>
      </c>
    </row>
    <row r="21" spans="1:243" s="26" customFormat="1" ht="50.25" customHeight="1">
      <c r="A21" s="78">
        <v>1.9</v>
      </c>
      <c r="B21" s="79" t="s">
        <v>109</v>
      </c>
      <c r="C21" s="75" t="s">
        <v>78</v>
      </c>
      <c r="D21" s="81">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60</v>
      </c>
      <c r="IC21" s="26" t="s">
        <v>78</v>
      </c>
      <c r="ID21" s="26">
        <v>100</v>
      </c>
      <c r="IE21" s="27" t="s">
        <v>37</v>
      </c>
      <c r="IF21" s="27" t="s">
        <v>42</v>
      </c>
      <c r="IG21" s="27" t="s">
        <v>41</v>
      </c>
      <c r="IH21" s="27">
        <v>213</v>
      </c>
      <c r="II21" s="27" t="s">
        <v>37</v>
      </c>
    </row>
    <row r="22" spans="1:243" s="26" customFormat="1" ht="38.25" customHeight="1">
      <c r="A22" s="73">
        <v>2</v>
      </c>
      <c r="B22" s="79" t="s">
        <v>108</v>
      </c>
      <c r="C22" s="80" t="s">
        <v>79</v>
      </c>
      <c r="D22" s="81">
        <v>1</v>
      </c>
      <c r="E22" s="50" t="s">
        <v>37</v>
      </c>
      <c r="F22" s="51"/>
      <c r="G22" s="52"/>
      <c r="H22" s="52"/>
      <c r="I22" s="54" t="s">
        <v>38</v>
      </c>
      <c r="J22" s="55">
        <f t="shared" si="0"/>
        <v>1</v>
      </c>
      <c r="K22" s="56" t="s">
        <v>39</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26" t="s">
        <v>61</v>
      </c>
      <c r="IC22" s="26" t="s">
        <v>79</v>
      </c>
      <c r="ID22" s="26">
        <v>50</v>
      </c>
      <c r="IE22" s="27" t="s">
        <v>37</v>
      </c>
      <c r="IF22" s="27" t="s">
        <v>35</v>
      </c>
      <c r="IG22" s="27" t="s">
        <v>43</v>
      </c>
      <c r="IH22" s="27">
        <v>10</v>
      </c>
      <c r="II22" s="27" t="s">
        <v>37</v>
      </c>
    </row>
    <row r="23" spans="1:243" s="26" customFormat="1" ht="37.5" customHeight="1">
      <c r="A23" s="78">
        <v>2.1</v>
      </c>
      <c r="B23" s="79" t="s">
        <v>110</v>
      </c>
      <c r="C23" s="80" t="s">
        <v>80</v>
      </c>
      <c r="D23" s="81">
        <v>1</v>
      </c>
      <c r="E23" s="50" t="s">
        <v>37</v>
      </c>
      <c r="F23" s="51"/>
      <c r="G23" s="52"/>
      <c r="H23" s="52"/>
      <c r="I23" s="54" t="s">
        <v>38</v>
      </c>
      <c r="J23" s="55">
        <f t="shared" si="0"/>
        <v>1</v>
      </c>
      <c r="K23" s="56" t="s">
        <v>39</v>
      </c>
      <c r="L23" s="56" t="s">
        <v>4</v>
      </c>
      <c r="M23" s="57"/>
      <c r="N23" s="52"/>
      <c r="O23" s="52"/>
      <c r="P23" s="58"/>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2"/>
        <v>0</v>
      </c>
      <c r="BB23" s="45">
        <f t="shared" si="3"/>
        <v>0</v>
      </c>
      <c r="BC23" s="25" t="str">
        <f t="shared" si="1"/>
        <v>INR Zero Only</v>
      </c>
      <c r="IA23" s="26">
        <v>2.1</v>
      </c>
      <c r="IB23" s="26" t="s">
        <v>62</v>
      </c>
      <c r="IC23" s="26" t="s">
        <v>80</v>
      </c>
      <c r="ID23" s="26">
        <v>3</v>
      </c>
      <c r="IE23" s="27" t="s">
        <v>37</v>
      </c>
      <c r="IF23" s="27" t="s">
        <v>42</v>
      </c>
      <c r="IG23" s="27" t="s">
        <v>41</v>
      </c>
      <c r="IH23" s="27">
        <v>213</v>
      </c>
      <c r="II23" s="27" t="s">
        <v>37</v>
      </c>
    </row>
    <row r="24" spans="1:243" s="26" customFormat="1" ht="34.5" customHeight="1">
      <c r="A24" s="78">
        <v>2.2</v>
      </c>
      <c r="B24" s="79" t="s">
        <v>111</v>
      </c>
      <c r="C24" s="80" t="s">
        <v>81</v>
      </c>
      <c r="D24" s="81">
        <v>1</v>
      </c>
      <c r="E24" s="50" t="s">
        <v>37</v>
      </c>
      <c r="F24" s="51"/>
      <c r="G24" s="52"/>
      <c r="H24" s="52"/>
      <c r="I24" s="54" t="s">
        <v>38</v>
      </c>
      <c r="J24" s="55">
        <f t="shared" si="0"/>
        <v>1</v>
      </c>
      <c r="K24" s="56" t="s">
        <v>39</v>
      </c>
      <c r="L24" s="56" t="s">
        <v>4</v>
      </c>
      <c r="M24" s="57"/>
      <c r="N24" s="52"/>
      <c r="O24" s="52"/>
      <c r="P24" s="58"/>
      <c r="Q24" s="52"/>
      <c r="R24" s="52"/>
      <c r="S24" s="58"/>
      <c r="T24" s="58"/>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2"/>
        <v>0</v>
      </c>
      <c r="BB24" s="45">
        <f t="shared" si="3"/>
        <v>0</v>
      </c>
      <c r="BC24" s="25" t="str">
        <f t="shared" si="1"/>
        <v>INR Zero Only</v>
      </c>
      <c r="IA24" s="26">
        <v>2.2</v>
      </c>
      <c r="IB24" s="26" t="s">
        <v>63</v>
      </c>
      <c r="IC24" s="26" t="s">
        <v>81</v>
      </c>
      <c r="ID24" s="26">
        <v>3</v>
      </c>
      <c r="IE24" s="27" t="s">
        <v>37</v>
      </c>
      <c r="IF24" s="27" t="s">
        <v>35</v>
      </c>
      <c r="IG24" s="27" t="s">
        <v>43</v>
      </c>
      <c r="IH24" s="27">
        <v>10</v>
      </c>
      <c r="II24" s="27" t="s">
        <v>37</v>
      </c>
    </row>
    <row r="25" spans="1:243" s="26" customFormat="1" ht="34.5" customHeight="1">
      <c r="A25" s="73">
        <v>2.3</v>
      </c>
      <c r="B25" s="79" t="s">
        <v>112</v>
      </c>
      <c r="C25" s="75" t="s">
        <v>82</v>
      </c>
      <c r="D25" s="81">
        <v>4</v>
      </c>
      <c r="E25" s="50" t="s">
        <v>37</v>
      </c>
      <c r="F25" s="51"/>
      <c r="G25" s="52"/>
      <c r="H25" s="52"/>
      <c r="I25" s="54" t="s">
        <v>38</v>
      </c>
      <c r="J25" s="55">
        <f t="shared" si="0"/>
        <v>1</v>
      </c>
      <c r="K25" s="56" t="s">
        <v>39</v>
      </c>
      <c r="L25" s="56" t="s">
        <v>4</v>
      </c>
      <c r="M25" s="57"/>
      <c r="N25" s="52"/>
      <c r="O25" s="52"/>
      <c r="P25" s="58"/>
      <c r="Q25" s="52"/>
      <c r="R25" s="52"/>
      <c r="S25" s="58"/>
      <c r="T25" s="58"/>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2"/>
        <v>0</v>
      </c>
      <c r="BB25" s="45">
        <f t="shared" si="3"/>
        <v>0</v>
      </c>
      <c r="BC25" s="25" t="str">
        <f t="shared" si="1"/>
        <v>INR Zero Only</v>
      </c>
      <c r="IA25" s="26">
        <v>2.3</v>
      </c>
      <c r="IB25" s="26" t="s">
        <v>64</v>
      </c>
      <c r="IC25" s="26" t="s">
        <v>82</v>
      </c>
      <c r="ID25" s="26">
        <v>20</v>
      </c>
      <c r="IE25" s="27" t="s">
        <v>37</v>
      </c>
      <c r="IF25" s="27" t="s">
        <v>35</v>
      </c>
      <c r="IG25" s="27" t="s">
        <v>43</v>
      </c>
      <c r="IH25" s="27">
        <v>10</v>
      </c>
      <c r="II25" s="27" t="s">
        <v>37</v>
      </c>
    </row>
    <row r="26" spans="1:243" s="26" customFormat="1" ht="48.75" customHeight="1">
      <c r="A26" s="78">
        <v>2.4</v>
      </c>
      <c r="B26" s="79" t="s">
        <v>113</v>
      </c>
      <c r="C26" s="80" t="s">
        <v>83</v>
      </c>
      <c r="D26" s="81">
        <v>4</v>
      </c>
      <c r="E26" s="50" t="s">
        <v>114</v>
      </c>
      <c r="F26" s="51"/>
      <c r="G26" s="52"/>
      <c r="H26" s="53"/>
      <c r="I26" s="54" t="s">
        <v>38</v>
      </c>
      <c r="J26" s="55">
        <f aca="true" t="shared" si="4" ref="J26:J49">IF(I26="Less(-)",-1,1)</f>
        <v>1</v>
      </c>
      <c r="K26" s="56" t="s">
        <v>39</v>
      </c>
      <c r="L26" s="56" t="s">
        <v>4</v>
      </c>
      <c r="M26" s="57"/>
      <c r="N26" s="52"/>
      <c r="O26" s="52"/>
      <c r="P26" s="58"/>
      <c r="Q26" s="52"/>
      <c r="R26" s="52"/>
      <c r="S26" s="58"/>
      <c r="T26" s="58"/>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2"/>
        <v>0</v>
      </c>
      <c r="BB26" s="45">
        <f t="shared" si="3"/>
        <v>0</v>
      </c>
      <c r="BC26" s="25" t="str">
        <f aca="true" t="shared" si="5" ref="BC26:BC49">SpellNumber(L26,BB26)</f>
        <v>INR Zero Only</v>
      </c>
      <c r="IA26" s="26">
        <v>2.4</v>
      </c>
      <c r="IB26" s="26" t="s">
        <v>65</v>
      </c>
      <c r="IC26" s="26" t="s">
        <v>83</v>
      </c>
      <c r="ID26" s="26">
        <v>20</v>
      </c>
      <c r="IE26" s="27" t="s">
        <v>37</v>
      </c>
      <c r="IF26" s="27" t="s">
        <v>40</v>
      </c>
      <c r="IG26" s="27" t="s">
        <v>36</v>
      </c>
      <c r="IH26" s="27">
        <v>123.223</v>
      </c>
      <c r="II26" s="27" t="s">
        <v>37</v>
      </c>
    </row>
    <row r="27" spans="1:243" s="26" customFormat="1" ht="36" customHeight="1">
      <c r="A27" s="78">
        <v>2.5</v>
      </c>
      <c r="B27" s="79" t="s">
        <v>115</v>
      </c>
      <c r="C27" s="80" t="s">
        <v>84</v>
      </c>
      <c r="D27" s="81">
        <v>1</v>
      </c>
      <c r="E27" s="50" t="s">
        <v>37</v>
      </c>
      <c r="F27" s="51"/>
      <c r="G27" s="52"/>
      <c r="H27" s="52"/>
      <c r="I27" s="54" t="s">
        <v>38</v>
      </c>
      <c r="J27" s="55">
        <f t="shared" si="4"/>
        <v>1</v>
      </c>
      <c r="K27" s="56" t="s">
        <v>39</v>
      </c>
      <c r="L27" s="56" t="s">
        <v>4</v>
      </c>
      <c r="M27" s="57"/>
      <c r="N27" s="52"/>
      <c r="O27" s="52"/>
      <c r="P27" s="58"/>
      <c r="Q27" s="52"/>
      <c r="R27" s="52"/>
      <c r="S27" s="58"/>
      <c r="T27" s="58"/>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2"/>
        <v>0</v>
      </c>
      <c r="BB27" s="45">
        <f t="shared" si="3"/>
        <v>0</v>
      </c>
      <c r="BC27" s="25" t="str">
        <f t="shared" si="5"/>
        <v>INR Zero Only</v>
      </c>
      <c r="IA27" s="26">
        <v>2.5</v>
      </c>
      <c r="IB27" s="26" t="s">
        <v>92</v>
      </c>
      <c r="IC27" s="26" t="s">
        <v>84</v>
      </c>
      <c r="ID27" s="26">
        <v>5</v>
      </c>
      <c r="IE27" s="27" t="s">
        <v>52</v>
      </c>
      <c r="IF27" s="27" t="s">
        <v>42</v>
      </c>
      <c r="IG27" s="27" t="s">
        <v>41</v>
      </c>
      <c r="IH27" s="27">
        <v>213</v>
      </c>
      <c r="II27" s="27" t="s">
        <v>37</v>
      </c>
    </row>
    <row r="28" spans="1:243" s="26" customFormat="1" ht="152.25" customHeight="1">
      <c r="A28" s="73">
        <v>2.6</v>
      </c>
      <c r="B28" s="79" t="s">
        <v>116</v>
      </c>
      <c r="C28" s="80" t="s">
        <v>85</v>
      </c>
      <c r="D28" s="81">
        <v>1</v>
      </c>
      <c r="E28" s="50" t="s">
        <v>114</v>
      </c>
      <c r="F28" s="51"/>
      <c r="G28" s="52"/>
      <c r="H28" s="52"/>
      <c r="I28" s="54" t="s">
        <v>38</v>
      </c>
      <c r="J28" s="55">
        <f t="shared" si="4"/>
        <v>1</v>
      </c>
      <c r="K28" s="56" t="s">
        <v>39</v>
      </c>
      <c r="L28" s="56" t="s">
        <v>4</v>
      </c>
      <c r="M28" s="57"/>
      <c r="N28" s="52"/>
      <c r="O28" s="52"/>
      <c r="P28" s="58"/>
      <c r="Q28" s="52"/>
      <c r="R28" s="52"/>
      <c r="S28" s="58"/>
      <c r="T28" s="58"/>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2"/>
        <v>0</v>
      </c>
      <c r="BB28" s="45">
        <f t="shared" si="3"/>
        <v>0</v>
      </c>
      <c r="BC28" s="25" t="str">
        <f t="shared" si="5"/>
        <v>INR Zero Only</v>
      </c>
      <c r="IA28" s="26">
        <v>2.6</v>
      </c>
      <c r="IB28" s="26" t="s">
        <v>66</v>
      </c>
      <c r="IC28" s="26" t="s">
        <v>85</v>
      </c>
      <c r="ID28" s="26">
        <v>5</v>
      </c>
      <c r="IE28" s="27" t="s">
        <v>37</v>
      </c>
      <c r="IF28" s="27" t="s">
        <v>42</v>
      </c>
      <c r="IG28" s="27" t="s">
        <v>41</v>
      </c>
      <c r="IH28" s="27">
        <v>213</v>
      </c>
      <c r="II28" s="27" t="s">
        <v>37</v>
      </c>
    </row>
    <row r="29" spans="1:243" s="26" customFormat="1" ht="50.25" customHeight="1">
      <c r="A29" s="78">
        <v>2.7</v>
      </c>
      <c r="B29" s="79" t="s">
        <v>117</v>
      </c>
      <c r="C29" s="75" t="s">
        <v>86</v>
      </c>
      <c r="D29" s="81">
        <v>5</v>
      </c>
      <c r="E29" s="50" t="s">
        <v>37</v>
      </c>
      <c r="F29" s="51"/>
      <c r="G29" s="52"/>
      <c r="H29" s="52"/>
      <c r="I29" s="54" t="s">
        <v>38</v>
      </c>
      <c r="J29" s="55">
        <f t="shared" si="4"/>
        <v>1</v>
      </c>
      <c r="K29" s="56" t="s">
        <v>39</v>
      </c>
      <c r="L29" s="56" t="s">
        <v>4</v>
      </c>
      <c r="M29" s="57"/>
      <c r="N29" s="52"/>
      <c r="O29" s="52"/>
      <c r="P29" s="58"/>
      <c r="Q29" s="52"/>
      <c r="R29" s="52"/>
      <c r="S29" s="58"/>
      <c r="T29" s="58"/>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f t="shared" si="2"/>
        <v>0</v>
      </c>
      <c r="BB29" s="45">
        <f t="shared" si="3"/>
        <v>0</v>
      </c>
      <c r="BC29" s="25" t="str">
        <f t="shared" si="5"/>
        <v>INR Zero Only</v>
      </c>
      <c r="IA29" s="26">
        <v>2.7</v>
      </c>
      <c r="IB29" s="26" t="s">
        <v>67</v>
      </c>
      <c r="IC29" s="26" t="s">
        <v>86</v>
      </c>
      <c r="ID29" s="26">
        <v>5</v>
      </c>
      <c r="IE29" s="27" t="s">
        <v>37</v>
      </c>
      <c r="IF29" s="27" t="s">
        <v>35</v>
      </c>
      <c r="IG29" s="27" t="s">
        <v>43</v>
      </c>
      <c r="IH29" s="27">
        <v>10</v>
      </c>
      <c r="II29" s="27" t="s">
        <v>37</v>
      </c>
    </row>
    <row r="30" spans="1:243" s="26" customFormat="1" ht="51" customHeight="1">
      <c r="A30" s="78">
        <v>2.8</v>
      </c>
      <c r="B30" s="79" t="s">
        <v>118</v>
      </c>
      <c r="C30" s="80" t="s">
        <v>87</v>
      </c>
      <c r="D30" s="81">
        <v>5</v>
      </c>
      <c r="E30" s="50" t="s">
        <v>37</v>
      </c>
      <c r="F30" s="51"/>
      <c r="G30" s="52"/>
      <c r="H30" s="53"/>
      <c r="I30" s="54" t="s">
        <v>38</v>
      </c>
      <c r="J30" s="55">
        <f t="shared" si="4"/>
        <v>1</v>
      </c>
      <c r="K30" s="56" t="s">
        <v>39</v>
      </c>
      <c r="L30" s="56" t="s">
        <v>4</v>
      </c>
      <c r="M30" s="57"/>
      <c r="N30" s="52"/>
      <c r="O30" s="52"/>
      <c r="P30" s="58"/>
      <c r="Q30" s="52"/>
      <c r="R30" s="52"/>
      <c r="S30" s="58"/>
      <c r="T30" s="58"/>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0">
        <f t="shared" si="2"/>
        <v>0</v>
      </c>
      <c r="BB30" s="45">
        <f t="shared" si="3"/>
        <v>0</v>
      </c>
      <c r="BC30" s="25" t="str">
        <f t="shared" si="5"/>
        <v>INR Zero Only</v>
      </c>
      <c r="IA30" s="26">
        <v>2.8</v>
      </c>
      <c r="IB30" s="26" t="s">
        <v>68</v>
      </c>
      <c r="IC30" s="26" t="s">
        <v>87</v>
      </c>
      <c r="ID30" s="26">
        <v>20</v>
      </c>
      <c r="IE30" s="27" t="s">
        <v>37</v>
      </c>
      <c r="IF30" s="27" t="s">
        <v>40</v>
      </c>
      <c r="IG30" s="27" t="s">
        <v>36</v>
      </c>
      <c r="IH30" s="27">
        <v>123.223</v>
      </c>
      <c r="II30" s="27" t="s">
        <v>37</v>
      </c>
    </row>
    <row r="31" spans="1:243" s="26" customFormat="1" ht="51" customHeight="1">
      <c r="A31" s="73">
        <v>2.9</v>
      </c>
      <c r="B31" s="79" t="s">
        <v>119</v>
      </c>
      <c r="C31" s="80" t="s">
        <v>88</v>
      </c>
      <c r="D31" s="81">
        <v>10</v>
      </c>
      <c r="E31" s="50" t="s">
        <v>37</v>
      </c>
      <c r="F31" s="51"/>
      <c r="G31" s="52"/>
      <c r="H31" s="52"/>
      <c r="I31" s="54" t="s">
        <v>38</v>
      </c>
      <c r="J31" s="55">
        <f t="shared" si="4"/>
        <v>1</v>
      </c>
      <c r="K31" s="56" t="s">
        <v>39</v>
      </c>
      <c r="L31" s="56" t="s">
        <v>4</v>
      </c>
      <c r="M31" s="57"/>
      <c r="N31" s="52"/>
      <c r="O31" s="52"/>
      <c r="P31" s="58"/>
      <c r="Q31" s="52"/>
      <c r="R31" s="52"/>
      <c r="S31" s="58"/>
      <c r="T31" s="58"/>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2"/>
        <v>0</v>
      </c>
      <c r="BB31" s="45">
        <f t="shared" si="3"/>
        <v>0</v>
      </c>
      <c r="BC31" s="25" t="str">
        <f t="shared" si="5"/>
        <v>INR Zero Only</v>
      </c>
      <c r="IA31" s="26">
        <v>2.9</v>
      </c>
      <c r="IB31" s="26" t="s">
        <v>94</v>
      </c>
      <c r="IC31" s="26" t="s">
        <v>88</v>
      </c>
      <c r="ID31" s="26">
        <v>10</v>
      </c>
      <c r="IE31" s="27" t="s">
        <v>37</v>
      </c>
      <c r="IF31" s="27" t="s">
        <v>42</v>
      </c>
      <c r="IG31" s="27" t="s">
        <v>41</v>
      </c>
      <c r="IH31" s="27">
        <v>213</v>
      </c>
      <c r="II31" s="27" t="s">
        <v>37</v>
      </c>
    </row>
    <row r="32" spans="1:243" s="26" customFormat="1" ht="51" customHeight="1">
      <c r="A32" s="78">
        <v>3</v>
      </c>
      <c r="B32" s="79" t="s">
        <v>120</v>
      </c>
      <c r="C32" s="80" t="s">
        <v>89</v>
      </c>
      <c r="D32" s="81">
        <v>5</v>
      </c>
      <c r="E32" s="50" t="s">
        <v>37</v>
      </c>
      <c r="F32" s="51"/>
      <c r="G32" s="52"/>
      <c r="H32" s="52"/>
      <c r="I32" s="54" t="s">
        <v>38</v>
      </c>
      <c r="J32" s="55">
        <f t="shared" si="4"/>
        <v>1</v>
      </c>
      <c r="K32" s="56" t="s">
        <v>39</v>
      </c>
      <c r="L32" s="56" t="s">
        <v>4</v>
      </c>
      <c r="M32" s="57"/>
      <c r="N32" s="52"/>
      <c r="O32" s="52"/>
      <c r="P32" s="58"/>
      <c r="Q32" s="52"/>
      <c r="R32" s="52"/>
      <c r="S32" s="58"/>
      <c r="T32" s="58"/>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f t="shared" si="2"/>
        <v>0</v>
      </c>
      <c r="BB32" s="45">
        <f t="shared" si="3"/>
        <v>0</v>
      </c>
      <c r="BC32" s="25" t="str">
        <f t="shared" si="5"/>
        <v>INR Zero Only</v>
      </c>
      <c r="IA32" s="26">
        <v>3</v>
      </c>
      <c r="IB32" s="26" t="s">
        <v>95</v>
      </c>
      <c r="IC32" s="26" t="s">
        <v>89</v>
      </c>
      <c r="ID32" s="26">
        <v>3</v>
      </c>
      <c r="IE32" s="27" t="s">
        <v>37</v>
      </c>
      <c r="IF32" s="27" t="s">
        <v>42</v>
      </c>
      <c r="IG32" s="27" t="s">
        <v>41</v>
      </c>
      <c r="IH32" s="27">
        <v>213</v>
      </c>
      <c r="II32" s="27" t="s">
        <v>37</v>
      </c>
    </row>
    <row r="33" spans="1:243" s="26" customFormat="1" ht="51" customHeight="1">
      <c r="A33" s="78">
        <v>3.1</v>
      </c>
      <c r="B33" s="79" t="s">
        <v>121</v>
      </c>
      <c r="C33" s="75" t="s">
        <v>90</v>
      </c>
      <c r="D33" s="81">
        <v>10</v>
      </c>
      <c r="E33" s="50" t="s">
        <v>122</v>
      </c>
      <c r="F33" s="51"/>
      <c r="G33" s="52"/>
      <c r="H33" s="52"/>
      <c r="I33" s="54" t="s">
        <v>38</v>
      </c>
      <c r="J33" s="55">
        <f t="shared" si="4"/>
        <v>1</v>
      </c>
      <c r="K33" s="56" t="s">
        <v>39</v>
      </c>
      <c r="L33" s="56" t="s">
        <v>4</v>
      </c>
      <c r="M33" s="57"/>
      <c r="N33" s="52"/>
      <c r="O33" s="52"/>
      <c r="P33" s="58"/>
      <c r="Q33" s="52"/>
      <c r="R33" s="52"/>
      <c r="S33" s="58"/>
      <c r="T33" s="58"/>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2"/>
        <v>0</v>
      </c>
      <c r="BB33" s="45">
        <f t="shared" si="3"/>
        <v>0</v>
      </c>
      <c r="BC33" s="25" t="str">
        <f t="shared" si="5"/>
        <v>INR Zero Only</v>
      </c>
      <c r="IA33" s="26">
        <v>3.1</v>
      </c>
      <c r="IB33" s="26" t="s">
        <v>96</v>
      </c>
      <c r="IC33" s="26" t="s">
        <v>90</v>
      </c>
      <c r="ID33" s="26">
        <v>2</v>
      </c>
      <c r="IE33" s="27" t="s">
        <v>37</v>
      </c>
      <c r="IF33" s="27" t="s">
        <v>35</v>
      </c>
      <c r="IG33" s="27" t="s">
        <v>43</v>
      </c>
      <c r="IH33" s="27">
        <v>10</v>
      </c>
      <c r="II33" s="27" t="s">
        <v>37</v>
      </c>
    </row>
    <row r="34" spans="1:243" s="26" customFormat="1" ht="51" customHeight="1">
      <c r="A34" s="73">
        <v>3.2</v>
      </c>
      <c r="B34" s="79" t="s">
        <v>123</v>
      </c>
      <c r="C34" s="80" t="s">
        <v>136</v>
      </c>
      <c r="D34" s="81">
        <v>2000</v>
      </c>
      <c r="E34" s="50" t="s">
        <v>37</v>
      </c>
      <c r="F34" s="51"/>
      <c r="G34" s="52"/>
      <c r="H34" s="52"/>
      <c r="I34" s="54" t="s">
        <v>38</v>
      </c>
      <c r="J34" s="55">
        <f t="shared" si="4"/>
        <v>1</v>
      </c>
      <c r="K34" s="56" t="s">
        <v>39</v>
      </c>
      <c r="L34" s="56" t="s">
        <v>4</v>
      </c>
      <c r="M34" s="57"/>
      <c r="N34" s="52"/>
      <c r="O34" s="52"/>
      <c r="P34" s="58"/>
      <c r="Q34" s="52"/>
      <c r="R34" s="52"/>
      <c r="S34" s="58"/>
      <c r="T34" s="58"/>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f aca="true" t="shared" si="6" ref="BA34:BA48">D34*M34</f>
        <v>0</v>
      </c>
      <c r="BB34" s="45">
        <f aca="true" t="shared" si="7" ref="BB34:BB48">D34*M34+N34+O34+P34+Q34+R34</f>
        <v>0</v>
      </c>
      <c r="BC34" s="25" t="str">
        <f t="shared" si="5"/>
        <v>INR Zero Only</v>
      </c>
      <c r="IA34" s="26">
        <v>3.1</v>
      </c>
      <c r="IB34" s="26" t="s">
        <v>96</v>
      </c>
      <c r="IC34" s="26" t="s">
        <v>90</v>
      </c>
      <c r="ID34" s="26">
        <v>2</v>
      </c>
      <c r="IE34" s="27" t="s">
        <v>37</v>
      </c>
      <c r="IF34" s="27" t="s">
        <v>35</v>
      </c>
      <c r="IG34" s="27" t="s">
        <v>43</v>
      </c>
      <c r="IH34" s="27">
        <v>10</v>
      </c>
      <c r="II34" s="27" t="s">
        <v>37</v>
      </c>
    </row>
    <row r="35" spans="1:243" s="26" customFormat="1" ht="51" customHeight="1">
      <c r="A35" s="78">
        <v>3.3</v>
      </c>
      <c r="B35" s="79" t="s">
        <v>124</v>
      </c>
      <c r="C35" s="80" t="s">
        <v>137</v>
      </c>
      <c r="D35" s="81">
        <v>2500</v>
      </c>
      <c r="E35" s="50" t="s">
        <v>37</v>
      </c>
      <c r="F35" s="51"/>
      <c r="G35" s="52"/>
      <c r="H35" s="52"/>
      <c r="I35" s="54" t="s">
        <v>38</v>
      </c>
      <c r="J35" s="55">
        <f t="shared" si="4"/>
        <v>1</v>
      </c>
      <c r="K35" s="56" t="s">
        <v>39</v>
      </c>
      <c r="L35" s="56" t="s">
        <v>4</v>
      </c>
      <c r="M35" s="57"/>
      <c r="N35" s="52"/>
      <c r="O35" s="52"/>
      <c r="P35" s="58"/>
      <c r="Q35" s="52"/>
      <c r="R35" s="52"/>
      <c r="S35" s="58"/>
      <c r="T35" s="58"/>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 t="shared" si="6"/>
        <v>0</v>
      </c>
      <c r="BB35" s="45">
        <f t="shared" si="7"/>
        <v>0</v>
      </c>
      <c r="BC35" s="25" t="str">
        <f t="shared" si="5"/>
        <v>INR Zero Only</v>
      </c>
      <c r="IA35" s="26">
        <v>3.1</v>
      </c>
      <c r="IB35" s="26" t="s">
        <v>96</v>
      </c>
      <c r="IC35" s="26" t="s">
        <v>90</v>
      </c>
      <c r="ID35" s="26">
        <v>2</v>
      </c>
      <c r="IE35" s="27" t="s">
        <v>37</v>
      </c>
      <c r="IF35" s="27" t="s">
        <v>35</v>
      </c>
      <c r="IG35" s="27" t="s">
        <v>43</v>
      </c>
      <c r="IH35" s="27">
        <v>10</v>
      </c>
      <c r="II35" s="27" t="s">
        <v>37</v>
      </c>
    </row>
    <row r="36" spans="1:243" s="26" customFormat="1" ht="51" customHeight="1">
      <c r="A36" s="78">
        <v>3.4</v>
      </c>
      <c r="B36" s="79" t="s">
        <v>125</v>
      </c>
      <c r="C36" s="80" t="s">
        <v>138</v>
      </c>
      <c r="D36" s="81">
        <v>500</v>
      </c>
      <c r="E36" s="50" t="s">
        <v>37</v>
      </c>
      <c r="F36" s="51"/>
      <c r="G36" s="52"/>
      <c r="H36" s="52"/>
      <c r="I36" s="54" t="s">
        <v>38</v>
      </c>
      <c r="J36" s="55">
        <f t="shared" si="4"/>
        <v>1</v>
      </c>
      <c r="K36" s="56" t="s">
        <v>39</v>
      </c>
      <c r="L36" s="56" t="s">
        <v>4</v>
      </c>
      <c r="M36" s="57"/>
      <c r="N36" s="52"/>
      <c r="O36" s="52"/>
      <c r="P36" s="58"/>
      <c r="Q36" s="52"/>
      <c r="R36" s="52"/>
      <c r="S36" s="58"/>
      <c r="T36" s="58"/>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f t="shared" si="6"/>
        <v>0</v>
      </c>
      <c r="BB36" s="45">
        <f t="shared" si="7"/>
        <v>0</v>
      </c>
      <c r="BC36" s="25" t="str">
        <f t="shared" si="5"/>
        <v>INR Zero Only</v>
      </c>
      <c r="IA36" s="26">
        <v>3.1</v>
      </c>
      <c r="IB36" s="26" t="s">
        <v>96</v>
      </c>
      <c r="IC36" s="26" t="s">
        <v>90</v>
      </c>
      <c r="ID36" s="26">
        <v>2</v>
      </c>
      <c r="IE36" s="27" t="s">
        <v>37</v>
      </c>
      <c r="IF36" s="27" t="s">
        <v>35</v>
      </c>
      <c r="IG36" s="27" t="s">
        <v>43</v>
      </c>
      <c r="IH36" s="27">
        <v>10</v>
      </c>
      <c r="II36" s="27" t="s">
        <v>37</v>
      </c>
    </row>
    <row r="37" spans="1:243" s="26" customFormat="1" ht="51" customHeight="1">
      <c r="A37" s="73">
        <v>3.5</v>
      </c>
      <c r="B37" s="79" t="s">
        <v>126</v>
      </c>
      <c r="C37" s="75" t="s">
        <v>139</v>
      </c>
      <c r="D37" s="81">
        <v>2</v>
      </c>
      <c r="E37" s="50" t="s">
        <v>37</v>
      </c>
      <c r="F37" s="51"/>
      <c r="G37" s="52"/>
      <c r="H37" s="52"/>
      <c r="I37" s="54" t="s">
        <v>38</v>
      </c>
      <c r="J37" s="55">
        <f t="shared" si="4"/>
        <v>1</v>
      </c>
      <c r="K37" s="56" t="s">
        <v>39</v>
      </c>
      <c r="L37" s="56" t="s">
        <v>4</v>
      </c>
      <c r="M37" s="57"/>
      <c r="N37" s="52"/>
      <c r="O37" s="52"/>
      <c r="P37" s="58"/>
      <c r="Q37" s="52"/>
      <c r="R37" s="52"/>
      <c r="S37" s="58"/>
      <c r="T37" s="58"/>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f t="shared" si="6"/>
        <v>0</v>
      </c>
      <c r="BB37" s="45">
        <f t="shared" si="7"/>
        <v>0</v>
      </c>
      <c r="BC37" s="25" t="str">
        <f t="shared" si="5"/>
        <v>INR Zero Only</v>
      </c>
      <c r="IA37" s="26">
        <v>3.1</v>
      </c>
      <c r="IB37" s="26" t="s">
        <v>96</v>
      </c>
      <c r="IC37" s="26" t="s">
        <v>90</v>
      </c>
      <c r="ID37" s="26">
        <v>2</v>
      </c>
      <c r="IE37" s="27" t="s">
        <v>37</v>
      </c>
      <c r="IF37" s="27" t="s">
        <v>35</v>
      </c>
      <c r="IG37" s="27" t="s">
        <v>43</v>
      </c>
      <c r="IH37" s="27">
        <v>10</v>
      </c>
      <c r="II37" s="27" t="s">
        <v>37</v>
      </c>
    </row>
    <row r="38" spans="1:243" s="26" customFormat="1" ht="51" customHeight="1">
      <c r="A38" s="78">
        <v>3.6</v>
      </c>
      <c r="B38" s="79" t="s">
        <v>127</v>
      </c>
      <c r="C38" s="80" t="s">
        <v>140</v>
      </c>
      <c r="D38" s="81">
        <v>10</v>
      </c>
      <c r="E38" s="50" t="s">
        <v>37</v>
      </c>
      <c r="F38" s="51"/>
      <c r="G38" s="52"/>
      <c r="H38" s="52"/>
      <c r="I38" s="54" t="s">
        <v>38</v>
      </c>
      <c r="J38" s="55">
        <f t="shared" si="4"/>
        <v>1</v>
      </c>
      <c r="K38" s="56" t="s">
        <v>39</v>
      </c>
      <c r="L38" s="56" t="s">
        <v>4</v>
      </c>
      <c r="M38" s="57"/>
      <c r="N38" s="52"/>
      <c r="O38" s="52"/>
      <c r="P38" s="58"/>
      <c r="Q38" s="52"/>
      <c r="R38" s="52"/>
      <c r="S38" s="58"/>
      <c r="T38" s="58"/>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f t="shared" si="6"/>
        <v>0</v>
      </c>
      <c r="BB38" s="45">
        <f t="shared" si="7"/>
        <v>0</v>
      </c>
      <c r="BC38" s="25" t="str">
        <f t="shared" si="5"/>
        <v>INR Zero Only</v>
      </c>
      <c r="IA38" s="26">
        <v>3.1</v>
      </c>
      <c r="IB38" s="26" t="s">
        <v>96</v>
      </c>
      <c r="IC38" s="26" t="s">
        <v>90</v>
      </c>
      <c r="ID38" s="26">
        <v>2</v>
      </c>
      <c r="IE38" s="27" t="s">
        <v>37</v>
      </c>
      <c r="IF38" s="27" t="s">
        <v>35</v>
      </c>
      <c r="IG38" s="27" t="s">
        <v>43</v>
      </c>
      <c r="IH38" s="27">
        <v>10</v>
      </c>
      <c r="II38" s="27" t="s">
        <v>37</v>
      </c>
    </row>
    <row r="39" spans="1:243" s="26" customFormat="1" ht="51" customHeight="1">
      <c r="A39" s="78">
        <v>3.7</v>
      </c>
      <c r="B39" s="79" t="s">
        <v>128</v>
      </c>
      <c r="C39" s="80" t="s">
        <v>141</v>
      </c>
      <c r="D39" s="81">
        <v>10</v>
      </c>
      <c r="E39" s="50" t="s">
        <v>37</v>
      </c>
      <c r="F39" s="51"/>
      <c r="G39" s="52"/>
      <c r="H39" s="52"/>
      <c r="I39" s="54" t="s">
        <v>38</v>
      </c>
      <c r="J39" s="55">
        <f t="shared" si="4"/>
        <v>1</v>
      </c>
      <c r="K39" s="56" t="s">
        <v>39</v>
      </c>
      <c r="L39" s="56" t="s">
        <v>4</v>
      </c>
      <c r="M39" s="57"/>
      <c r="N39" s="52"/>
      <c r="O39" s="52"/>
      <c r="P39" s="58"/>
      <c r="Q39" s="52"/>
      <c r="R39" s="52"/>
      <c r="S39" s="58"/>
      <c r="T39" s="58"/>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f t="shared" si="6"/>
        <v>0</v>
      </c>
      <c r="BB39" s="45">
        <f t="shared" si="7"/>
        <v>0</v>
      </c>
      <c r="BC39" s="25" t="str">
        <f t="shared" si="5"/>
        <v>INR Zero Only</v>
      </c>
      <c r="IA39" s="26">
        <v>3.1</v>
      </c>
      <c r="IB39" s="26" t="s">
        <v>96</v>
      </c>
      <c r="IC39" s="26" t="s">
        <v>90</v>
      </c>
      <c r="ID39" s="26">
        <v>2</v>
      </c>
      <c r="IE39" s="27" t="s">
        <v>37</v>
      </c>
      <c r="IF39" s="27" t="s">
        <v>35</v>
      </c>
      <c r="IG39" s="27" t="s">
        <v>43</v>
      </c>
      <c r="IH39" s="27">
        <v>10</v>
      </c>
      <c r="II39" s="27" t="s">
        <v>37</v>
      </c>
    </row>
    <row r="40" spans="1:243" s="26" customFormat="1" ht="51" customHeight="1">
      <c r="A40" s="73">
        <v>3.8</v>
      </c>
      <c r="B40" s="79" t="s">
        <v>129</v>
      </c>
      <c r="C40" s="80" t="s">
        <v>142</v>
      </c>
      <c r="D40" s="81">
        <v>1</v>
      </c>
      <c r="E40" s="50" t="s">
        <v>37</v>
      </c>
      <c r="F40" s="51"/>
      <c r="G40" s="52"/>
      <c r="H40" s="52"/>
      <c r="I40" s="54" t="s">
        <v>38</v>
      </c>
      <c r="J40" s="55">
        <f t="shared" si="4"/>
        <v>1</v>
      </c>
      <c r="K40" s="56" t="s">
        <v>39</v>
      </c>
      <c r="L40" s="56" t="s">
        <v>4</v>
      </c>
      <c r="M40" s="57"/>
      <c r="N40" s="52"/>
      <c r="O40" s="52"/>
      <c r="P40" s="58"/>
      <c r="Q40" s="52"/>
      <c r="R40" s="52"/>
      <c r="S40" s="58"/>
      <c r="T40" s="58"/>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f t="shared" si="6"/>
        <v>0</v>
      </c>
      <c r="BB40" s="45">
        <f t="shared" si="7"/>
        <v>0</v>
      </c>
      <c r="BC40" s="25" t="str">
        <f t="shared" si="5"/>
        <v>INR Zero Only</v>
      </c>
      <c r="IA40" s="26">
        <v>3.1</v>
      </c>
      <c r="IB40" s="26" t="s">
        <v>96</v>
      </c>
      <c r="IC40" s="26" t="s">
        <v>90</v>
      </c>
      <c r="ID40" s="26">
        <v>2</v>
      </c>
      <c r="IE40" s="27" t="s">
        <v>37</v>
      </c>
      <c r="IF40" s="27" t="s">
        <v>35</v>
      </c>
      <c r="IG40" s="27" t="s">
        <v>43</v>
      </c>
      <c r="IH40" s="27">
        <v>10</v>
      </c>
      <c r="II40" s="27" t="s">
        <v>37</v>
      </c>
    </row>
    <row r="41" spans="1:243" s="26" customFormat="1" ht="51" customHeight="1">
      <c r="A41" s="78">
        <v>3.9</v>
      </c>
      <c r="B41" s="79" t="s">
        <v>130</v>
      </c>
      <c r="C41" s="75" t="s">
        <v>143</v>
      </c>
      <c r="D41" s="81">
        <v>1</v>
      </c>
      <c r="E41" s="50" t="s">
        <v>37</v>
      </c>
      <c r="F41" s="51"/>
      <c r="G41" s="52"/>
      <c r="H41" s="52"/>
      <c r="I41" s="54" t="s">
        <v>38</v>
      </c>
      <c r="J41" s="55">
        <f t="shared" si="4"/>
        <v>1</v>
      </c>
      <c r="K41" s="56" t="s">
        <v>39</v>
      </c>
      <c r="L41" s="56" t="s">
        <v>4</v>
      </c>
      <c r="M41" s="57"/>
      <c r="N41" s="52"/>
      <c r="O41" s="52"/>
      <c r="P41" s="58"/>
      <c r="Q41" s="52"/>
      <c r="R41" s="52"/>
      <c r="S41" s="58"/>
      <c r="T41" s="58"/>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f t="shared" si="6"/>
        <v>0</v>
      </c>
      <c r="BB41" s="45">
        <f t="shared" si="7"/>
        <v>0</v>
      </c>
      <c r="BC41" s="25" t="str">
        <f t="shared" si="5"/>
        <v>INR Zero Only</v>
      </c>
      <c r="IA41" s="26">
        <v>3.1</v>
      </c>
      <c r="IB41" s="26" t="s">
        <v>96</v>
      </c>
      <c r="IC41" s="26" t="s">
        <v>90</v>
      </c>
      <c r="ID41" s="26">
        <v>2</v>
      </c>
      <c r="IE41" s="27" t="s">
        <v>37</v>
      </c>
      <c r="IF41" s="27" t="s">
        <v>35</v>
      </c>
      <c r="IG41" s="27" t="s">
        <v>43</v>
      </c>
      <c r="IH41" s="27">
        <v>10</v>
      </c>
      <c r="II41" s="27" t="s">
        <v>37</v>
      </c>
    </row>
    <row r="42" spans="1:243" s="26" customFormat="1" ht="51" customHeight="1">
      <c r="A42" s="78">
        <v>4</v>
      </c>
      <c r="B42" s="79" t="s">
        <v>131</v>
      </c>
      <c r="C42" s="80" t="s">
        <v>144</v>
      </c>
      <c r="D42" s="81">
        <v>20</v>
      </c>
      <c r="E42" s="50" t="s">
        <v>37</v>
      </c>
      <c r="F42" s="51"/>
      <c r="G42" s="52"/>
      <c r="H42" s="52"/>
      <c r="I42" s="54" t="s">
        <v>38</v>
      </c>
      <c r="J42" s="55">
        <f t="shared" si="4"/>
        <v>1</v>
      </c>
      <c r="K42" s="56" t="s">
        <v>39</v>
      </c>
      <c r="L42" s="56" t="s">
        <v>4</v>
      </c>
      <c r="M42" s="57"/>
      <c r="N42" s="52"/>
      <c r="O42" s="52"/>
      <c r="P42" s="58"/>
      <c r="Q42" s="52"/>
      <c r="R42" s="52"/>
      <c r="S42" s="58"/>
      <c r="T42" s="58"/>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0">
        <f t="shared" si="6"/>
        <v>0</v>
      </c>
      <c r="BB42" s="45">
        <f t="shared" si="7"/>
        <v>0</v>
      </c>
      <c r="BC42" s="25" t="str">
        <f t="shared" si="5"/>
        <v>INR Zero Only</v>
      </c>
      <c r="IA42" s="26">
        <v>3.1</v>
      </c>
      <c r="IB42" s="26" t="s">
        <v>96</v>
      </c>
      <c r="IC42" s="26" t="s">
        <v>90</v>
      </c>
      <c r="ID42" s="26">
        <v>2</v>
      </c>
      <c r="IE42" s="27" t="s">
        <v>37</v>
      </c>
      <c r="IF42" s="27" t="s">
        <v>35</v>
      </c>
      <c r="IG42" s="27" t="s">
        <v>43</v>
      </c>
      <c r="IH42" s="27">
        <v>10</v>
      </c>
      <c r="II42" s="27" t="s">
        <v>37</v>
      </c>
    </row>
    <row r="43" spans="1:243" s="26" customFormat="1" ht="51" customHeight="1">
      <c r="A43" s="73">
        <v>4.1</v>
      </c>
      <c r="B43" s="79" t="s">
        <v>132</v>
      </c>
      <c r="C43" s="80" t="s">
        <v>145</v>
      </c>
      <c r="D43" s="81">
        <v>1</v>
      </c>
      <c r="E43" s="50" t="s">
        <v>37</v>
      </c>
      <c r="F43" s="51"/>
      <c r="G43" s="52"/>
      <c r="H43" s="52"/>
      <c r="I43" s="54" t="s">
        <v>38</v>
      </c>
      <c r="J43" s="55">
        <f t="shared" si="4"/>
        <v>1</v>
      </c>
      <c r="K43" s="56" t="s">
        <v>39</v>
      </c>
      <c r="L43" s="56" t="s">
        <v>4</v>
      </c>
      <c r="M43" s="57"/>
      <c r="N43" s="52"/>
      <c r="O43" s="52"/>
      <c r="P43" s="58"/>
      <c r="Q43" s="52"/>
      <c r="R43" s="52"/>
      <c r="S43" s="58"/>
      <c r="T43" s="58"/>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f t="shared" si="6"/>
        <v>0</v>
      </c>
      <c r="BB43" s="45">
        <f t="shared" si="7"/>
        <v>0</v>
      </c>
      <c r="BC43" s="25" t="str">
        <f t="shared" si="5"/>
        <v>INR Zero Only</v>
      </c>
      <c r="IA43" s="26">
        <v>3.1</v>
      </c>
      <c r="IB43" s="26" t="s">
        <v>96</v>
      </c>
      <c r="IC43" s="26" t="s">
        <v>90</v>
      </c>
      <c r="ID43" s="26">
        <v>2</v>
      </c>
      <c r="IE43" s="27" t="s">
        <v>37</v>
      </c>
      <c r="IF43" s="27" t="s">
        <v>35</v>
      </c>
      <c r="IG43" s="27" t="s">
        <v>43</v>
      </c>
      <c r="IH43" s="27">
        <v>10</v>
      </c>
      <c r="II43" s="27" t="s">
        <v>37</v>
      </c>
    </row>
    <row r="44" spans="1:243" s="26" customFormat="1" ht="51" customHeight="1">
      <c r="A44" s="78">
        <v>4.2</v>
      </c>
      <c r="B44" s="79" t="s">
        <v>133</v>
      </c>
      <c r="C44" s="80" t="s">
        <v>146</v>
      </c>
      <c r="D44" s="81">
        <v>1</v>
      </c>
      <c r="E44" s="50" t="s">
        <v>37</v>
      </c>
      <c r="F44" s="51"/>
      <c r="G44" s="52"/>
      <c r="H44" s="52"/>
      <c r="I44" s="54" t="s">
        <v>38</v>
      </c>
      <c r="J44" s="55">
        <f t="shared" si="4"/>
        <v>1</v>
      </c>
      <c r="K44" s="56" t="s">
        <v>39</v>
      </c>
      <c r="L44" s="56" t="s">
        <v>4</v>
      </c>
      <c r="M44" s="57"/>
      <c r="N44" s="52"/>
      <c r="O44" s="52"/>
      <c r="P44" s="58"/>
      <c r="Q44" s="52"/>
      <c r="R44" s="52"/>
      <c r="S44" s="58"/>
      <c r="T44" s="58"/>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0">
        <f t="shared" si="6"/>
        <v>0</v>
      </c>
      <c r="BB44" s="45">
        <f t="shared" si="7"/>
        <v>0</v>
      </c>
      <c r="BC44" s="25" t="str">
        <f t="shared" si="5"/>
        <v>INR Zero Only</v>
      </c>
      <c r="IA44" s="26">
        <v>3.1</v>
      </c>
      <c r="IB44" s="26" t="s">
        <v>96</v>
      </c>
      <c r="IC44" s="26" t="s">
        <v>90</v>
      </c>
      <c r="ID44" s="26">
        <v>2</v>
      </c>
      <c r="IE44" s="27" t="s">
        <v>37</v>
      </c>
      <c r="IF44" s="27" t="s">
        <v>35</v>
      </c>
      <c r="IG44" s="27" t="s">
        <v>43</v>
      </c>
      <c r="IH44" s="27">
        <v>10</v>
      </c>
      <c r="II44" s="27" t="s">
        <v>37</v>
      </c>
    </row>
    <row r="45" spans="1:243" s="26" customFormat="1" ht="51" customHeight="1">
      <c r="A45" s="78">
        <v>4.3</v>
      </c>
      <c r="B45" s="79" t="s">
        <v>134</v>
      </c>
      <c r="C45" s="75" t="s">
        <v>147</v>
      </c>
      <c r="D45" s="81">
        <v>1</v>
      </c>
      <c r="E45" s="50" t="s">
        <v>37</v>
      </c>
      <c r="F45" s="51"/>
      <c r="G45" s="52"/>
      <c r="H45" s="52"/>
      <c r="I45" s="54" t="s">
        <v>38</v>
      </c>
      <c r="J45" s="55">
        <f t="shared" si="4"/>
        <v>1</v>
      </c>
      <c r="K45" s="56" t="s">
        <v>39</v>
      </c>
      <c r="L45" s="56" t="s">
        <v>4</v>
      </c>
      <c r="M45" s="57"/>
      <c r="N45" s="52"/>
      <c r="O45" s="52"/>
      <c r="P45" s="58"/>
      <c r="Q45" s="52"/>
      <c r="R45" s="52"/>
      <c r="S45" s="58"/>
      <c r="T45" s="58"/>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0">
        <f t="shared" si="6"/>
        <v>0</v>
      </c>
      <c r="BB45" s="45">
        <f t="shared" si="7"/>
        <v>0</v>
      </c>
      <c r="BC45" s="25" t="str">
        <f t="shared" si="5"/>
        <v>INR Zero Only</v>
      </c>
      <c r="IA45" s="26">
        <v>3.1</v>
      </c>
      <c r="IB45" s="26" t="s">
        <v>96</v>
      </c>
      <c r="IC45" s="26" t="s">
        <v>90</v>
      </c>
      <c r="ID45" s="26">
        <v>2</v>
      </c>
      <c r="IE45" s="27" t="s">
        <v>37</v>
      </c>
      <c r="IF45" s="27" t="s">
        <v>35</v>
      </c>
      <c r="IG45" s="27" t="s">
        <v>43</v>
      </c>
      <c r="IH45" s="27">
        <v>10</v>
      </c>
      <c r="II45" s="27" t="s">
        <v>37</v>
      </c>
    </row>
    <row r="46" spans="1:243" s="26" customFormat="1" ht="51" customHeight="1">
      <c r="A46" s="73">
        <v>4.4</v>
      </c>
      <c r="B46" s="79" t="s">
        <v>135</v>
      </c>
      <c r="C46" s="80" t="s">
        <v>148</v>
      </c>
      <c r="D46" s="81">
        <v>1</v>
      </c>
      <c r="E46" s="50" t="s">
        <v>37</v>
      </c>
      <c r="F46" s="51"/>
      <c r="G46" s="52"/>
      <c r="H46" s="52"/>
      <c r="I46" s="54" t="s">
        <v>38</v>
      </c>
      <c r="J46" s="55">
        <f t="shared" si="4"/>
        <v>1</v>
      </c>
      <c r="K46" s="56" t="s">
        <v>39</v>
      </c>
      <c r="L46" s="56" t="s">
        <v>4</v>
      </c>
      <c r="M46" s="57"/>
      <c r="N46" s="52"/>
      <c r="O46" s="52"/>
      <c r="P46" s="58"/>
      <c r="Q46" s="52"/>
      <c r="R46" s="52"/>
      <c r="S46" s="58"/>
      <c r="T46" s="58"/>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0">
        <f t="shared" si="6"/>
        <v>0</v>
      </c>
      <c r="BB46" s="45">
        <f t="shared" si="7"/>
        <v>0</v>
      </c>
      <c r="BC46" s="25" t="str">
        <f t="shared" si="5"/>
        <v>INR Zero Only</v>
      </c>
      <c r="IA46" s="26">
        <v>3.1</v>
      </c>
      <c r="IB46" s="26" t="s">
        <v>96</v>
      </c>
      <c r="IC46" s="26" t="s">
        <v>90</v>
      </c>
      <c r="ID46" s="26">
        <v>2</v>
      </c>
      <c r="IE46" s="27" t="s">
        <v>37</v>
      </c>
      <c r="IF46" s="27" t="s">
        <v>35</v>
      </c>
      <c r="IG46" s="27" t="s">
        <v>43</v>
      </c>
      <c r="IH46" s="27">
        <v>10</v>
      </c>
      <c r="II46" s="27" t="s">
        <v>37</v>
      </c>
    </row>
    <row r="47" spans="1:243" s="26" customFormat="1" ht="30" customHeight="1">
      <c r="A47" s="78">
        <v>4.5</v>
      </c>
      <c r="B47" s="82" t="s">
        <v>151</v>
      </c>
      <c r="C47" s="80" t="s">
        <v>149</v>
      </c>
      <c r="D47" s="81">
        <v>1</v>
      </c>
      <c r="E47" s="50" t="s">
        <v>37</v>
      </c>
      <c r="F47" s="51"/>
      <c r="G47" s="52"/>
      <c r="H47" s="52"/>
      <c r="I47" s="54" t="s">
        <v>38</v>
      </c>
      <c r="J47" s="55">
        <f t="shared" si="4"/>
        <v>1</v>
      </c>
      <c r="K47" s="56" t="s">
        <v>39</v>
      </c>
      <c r="L47" s="56" t="s">
        <v>4</v>
      </c>
      <c r="M47" s="57"/>
      <c r="N47" s="52"/>
      <c r="O47" s="52"/>
      <c r="P47" s="58"/>
      <c r="Q47" s="52"/>
      <c r="R47" s="52"/>
      <c r="S47" s="58"/>
      <c r="T47" s="58"/>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f t="shared" si="6"/>
        <v>0</v>
      </c>
      <c r="BB47" s="45">
        <f t="shared" si="7"/>
        <v>0</v>
      </c>
      <c r="BC47" s="25" t="str">
        <f t="shared" si="5"/>
        <v>INR Zero Only</v>
      </c>
      <c r="IA47" s="26">
        <v>3.1</v>
      </c>
      <c r="IB47" s="26" t="s">
        <v>96</v>
      </c>
      <c r="IC47" s="26" t="s">
        <v>90</v>
      </c>
      <c r="ID47" s="26">
        <v>2</v>
      </c>
      <c r="IE47" s="27" t="s">
        <v>37</v>
      </c>
      <c r="IF47" s="27" t="s">
        <v>35</v>
      </c>
      <c r="IG47" s="27" t="s">
        <v>43</v>
      </c>
      <c r="IH47" s="27">
        <v>10</v>
      </c>
      <c r="II47" s="27" t="s">
        <v>37</v>
      </c>
    </row>
    <row r="48" spans="1:243" s="26" customFormat="1" ht="30.75" customHeight="1">
      <c r="A48" s="78">
        <v>4.6</v>
      </c>
      <c r="B48" s="82" t="s">
        <v>152</v>
      </c>
      <c r="C48" s="80" t="s">
        <v>150</v>
      </c>
      <c r="D48" s="81">
        <v>1</v>
      </c>
      <c r="E48" s="50" t="s">
        <v>37</v>
      </c>
      <c r="F48" s="51"/>
      <c r="G48" s="52"/>
      <c r="H48" s="52"/>
      <c r="I48" s="54" t="s">
        <v>38</v>
      </c>
      <c r="J48" s="55">
        <f t="shared" si="4"/>
        <v>1</v>
      </c>
      <c r="K48" s="56" t="s">
        <v>39</v>
      </c>
      <c r="L48" s="56" t="s">
        <v>4</v>
      </c>
      <c r="M48" s="57"/>
      <c r="N48" s="52"/>
      <c r="O48" s="52"/>
      <c r="P48" s="58"/>
      <c r="Q48" s="52"/>
      <c r="R48" s="52"/>
      <c r="S48" s="58"/>
      <c r="T48" s="58"/>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f t="shared" si="6"/>
        <v>0</v>
      </c>
      <c r="BB48" s="45">
        <f t="shared" si="7"/>
        <v>0</v>
      </c>
      <c r="BC48" s="25" t="str">
        <f t="shared" si="5"/>
        <v>INR Zero Only</v>
      </c>
      <c r="IA48" s="26">
        <v>3.1</v>
      </c>
      <c r="IB48" s="26" t="s">
        <v>96</v>
      </c>
      <c r="IC48" s="26" t="s">
        <v>90</v>
      </c>
      <c r="ID48" s="26">
        <v>2</v>
      </c>
      <c r="IE48" s="27" t="s">
        <v>37</v>
      </c>
      <c r="IF48" s="27" t="s">
        <v>35</v>
      </c>
      <c r="IG48" s="27" t="s">
        <v>43</v>
      </c>
      <c r="IH48" s="27">
        <v>10</v>
      </c>
      <c r="II48" s="27" t="s">
        <v>37</v>
      </c>
    </row>
    <row r="49" spans="1:243" s="26" customFormat="1" ht="24.75" customHeight="1">
      <c r="A49" s="73">
        <v>4.7</v>
      </c>
      <c r="B49" s="82" t="s">
        <v>153</v>
      </c>
      <c r="C49" s="75" t="s">
        <v>91</v>
      </c>
      <c r="D49" s="77">
        <v>1</v>
      </c>
      <c r="E49" s="50" t="s">
        <v>37</v>
      </c>
      <c r="F49" s="51"/>
      <c r="G49" s="52"/>
      <c r="H49" s="52"/>
      <c r="I49" s="54" t="s">
        <v>38</v>
      </c>
      <c r="J49" s="55">
        <f t="shared" si="4"/>
        <v>1</v>
      </c>
      <c r="K49" s="56" t="s">
        <v>39</v>
      </c>
      <c r="L49" s="56" t="s">
        <v>4</v>
      </c>
      <c r="M49" s="57"/>
      <c r="N49" s="52"/>
      <c r="O49" s="52"/>
      <c r="P49" s="58"/>
      <c r="Q49" s="52"/>
      <c r="R49" s="52"/>
      <c r="S49" s="58"/>
      <c r="T49" s="58"/>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0">
        <f t="shared" si="2"/>
        <v>0</v>
      </c>
      <c r="BB49" s="45">
        <f t="shared" si="3"/>
        <v>0</v>
      </c>
      <c r="BC49" s="25" t="str">
        <f t="shared" si="5"/>
        <v>INR Zero Only</v>
      </c>
      <c r="IA49" s="26">
        <v>4.7</v>
      </c>
      <c r="IB49" s="26" t="s">
        <v>97</v>
      </c>
      <c r="IC49" s="26" t="s">
        <v>91</v>
      </c>
      <c r="ID49" s="26">
        <v>1</v>
      </c>
      <c r="IE49" s="27" t="s">
        <v>37</v>
      </c>
      <c r="IF49" s="27" t="s">
        <v>42</v>
      </c>
      <c r="IG49" s="27" t="s">
        <v>41</v>
      </c>
      <c r="IH49" s="27">
        <v>213</v>
      </c>
      <c r="II49" s="27" t="s">
        <v>37</v>
      </c>
    </row>
    <row r="50" spans="1:243" s="26" customFormat="1" ht="24.75" customHeight="1">
      <c r="A50" s="28" t="s">
        <v>44</v>
      </c>
      <c r="B50" s="29"/>
      <c r="C50" s="30"/>
      <c r="D50" s="62"/>
      <c r="E50" s="46"/>
      <c r="F50" s="46"/>
      <c r="G50" s="46"/>
      <c r="H50" s="47"/>
      <c r="I50" s="47"/>
      <c r="J50" s="47"/>
      <c r="K50" s="47"/>
      <c r="L50" s="48"/>
      <c r="BA50" s="49">
        <f>SUM(BA13:BA49)</f>
        <v>0</v>
      </c>
      <c r="BB50" s="49">
        <f>SUM(BB13:BB49)</f>
        <v>0</v>
      </c>
      <c r="BC50" s="25" t="str">
        <f>SpellNumber($E$2,BB50)</f>
        <v>INR Zero Only</v>
      </c>
      <c r="IE50" s="27">
        <v>4</v>
      </c>
      <c r="IF50" s="27" t="s">
        <v>42</v>
      </c>
      <c r="IG50" s="27" t="s">
        <v>45</v>
      </c>
      <c r="IH50" s="27">
        <v>10</v>
      </c>
      <c r="II50" s="27" t="s">
        <v>37</v>
      </c>
    </row>
    <row r="51" spans="1:243" s="38" customFormat="1" ht="54.75" customHeight="1" hidden="1">
      <c r="A51" s="29" t="s">
        <v>46</v>
      </c>
      <c r="B51" s="31"/>
      <c r="C51" s="32"/>
      <c r="D51" s="63"/>
      <c r="E51" s="43" t="s">
        <v>47</v>
      </c>
      <c r="F51" s="44"/>
      <c r="G51" s="33"/>
      <c r="H51" s="34"/>
      <c r="I51" s="34"/>
      <c r="J51" s="34"/>
      <c r="K51" s="35"/>
      <c r="L51" s="36"/>
      <c r="M51" s="37" t="s">
        <v>48</v>
      </c>
      <c r="O51" s="26"/>
      <c r="P51" s="26"/>
      <c r="Q51" s="26"/>
      <c r="R51" s="26"/>
      <c r="S51" s="26"/>
      <c r="BA51" s="39">
        <f>IF(ISBLANK(F51),0,IF(E51="Excess (+)",ROUND(BA50+(BA50*F51),2),IF(E51="Less (-)",ROUND(BA50+(BA50*F51*(-1)),2),0)))</f>
        <v>0</v>
      </c>
      <c r="BB51" s="40">
        <f>ROUND(BA51,0)</f>
        <v>0</v>
      </c>
      <c r="BC51" s="41" t="str">
        <f>SpellNumber(L51,BB51)</f>
        <v> Zero Only</v>
      </c>
      <c r="IE51" s="42"/>
      <c r="IF51" s="42"/>
      <c r="IG51" s="42"/>
      <c r="IH51" s="42"/>
      <c r="II51" s="42"/>
    </row>
    <row r="52" spans="1:243" s="38" customFormat="1" ht="43.5" customHeight="1">
      <c r="A52" s="28" t="s">
        <v>49</v>
      </c>
      <c r="B52" s="28"/>
      <c r="C52" s="66" t="str">
        <f>SpellNumber($E$2,BB50)</f>
        <v>INR Zero Only</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IE52" s="42"/>
      <c r="IF52" s="42"/>
      <c r="IG52" s="42"/>
      <c r="IH52" s="42"/>
      <c r="II52" s="42"/>
    </row>
  </sheetData>
  <sheetProtection password="E491" sheet="1"/>
  <mergeCells count="8">
    <mergeCell ref="A9:BC9"/>
    <mergeCell ref="C52:BC5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49">
      <formula1>0</formula1>
      <formula2>999999999999999</formula2>
    </dataValidation>
    <dataValidation type="list" allowBlank="1" showInputMessage="1" showErrorMessage="1" sqref="L13:L49">
      <formula1>"INR"</formula1>
    </dataValidation>
    <dataValidation allowBlank="1" showInputMessage="1" showErrorMessage="1" promptTitle="Addition / Deduction" prompt="Please Choose the correct One" sqref="J13:J49">
      <formula1>0</formula1>
      <formula2>0</formula2>
    </dataValidation>
    <dataValidation type="list" showErrorMessage="1" sqref="I13:I49">
      <formula1>"Excess(+),Less(-)"</formula1>
      <formula2>0</formula2>
    </dataValidation>
    <dataValidation allowBlank="1" showInputMessage="1" showErrorMessage="1" promptTitle="Itemcode/Make" prompt="Please enter text" sqref="C13:C4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allowBlank="1" showInputMessage="1" showErrorMessage="1" promptTitle="Units" prompt="Please enter Units in text" sqref="E13:E49">
      <formula1>0</formula1>
      <formula2>0</formula2>
    </dataValidation>
    <dataValidation type="decimal" allowBlank="1" showInputMessage="1" showErrorMessage="1" promptTitle="Quantity" prompt="Please enter the Quantity for this item. " errorTitle="Invalid Entry" error="Only Numeric Values are allowed. " sqref="F13:F49 D13:D49">
      <formula1>0</formula1>
      <formula2>999999999999999</formula2>
    </dataValidation>
    <dataValidation type="list" allowBlank="1" showErrorMessage="1" sqref="K13:K49">
      <formula1>"Partial Conversion,Full Conversion"</formula1>
      <formula2>0</formula2>
    </dataValidation>
    <dataValidation type="decimal" allowBlank="1" showErrorMessage="1" errorTitle="Invalid Entry" error="Only Numeric Values are allowed. " sqref="A13:A4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1" t="s">
        <v>50</v>
      </c>
      <c r="F6" s="71"/>
      <c r="G6" s="71"/>
      <c r="H6" s="71"/>
      <c r="I6" s="71"/>
      <c r="J6" s="71"/>
      <c r="K6" s="71"/>
    </row>
    <row r="7" spans="5:11" ht="14.25">
      <c r="E7" s="72"/>
      <c r="F7" s="72"/>
      <c r="G7" s="72"/>
      <c r="H7" s="72"/>
      <c r="I7" s="72"/>
      <c r="J7" s="72"/>
      <c r="K7" s="72"/>
    </row>
    <row r="8" spans="5:11" ht="14.25">
      <c r="E8" s="72"/>
      <c r="F8" s="72"/>
      <c r="G8" s="72"/>
      <c r="H8" s="72"/>
      <c r="I8" s="72"/>
      <c r="J8" s="72"/>
      <c r="K8" s="72"/>
    </row>
    <row r="9" spans="5:11" ht="14.25">
      <c r="E9" s="72"/>
      <c r="F9" s="72"/>
      <c r="G9" s="72"/>
      <c r="H9" s="72"/>
      <c r="I9" s="72"/>
      <c r="J9" s="72"/>
      <c r="K9" s="72"/>
    </row>
    <row r="10" spans="5:11" ht="14.25">
      <c r="E10" s="72"/>
      <c r="F10" s="72"/>
      <c r="G10" s="72"/>
      <c r="H10" s="72"/>
      <c r="I10" s="72"/>
      <c r="J10" s="72"/>
      <c r="K10" s="72"/>
    </row>
    <row r="11" spans="5:11" ht="14.25">
      <c r="E11" s="72"/>
      <c r="F11" s="72"/>
      <c r="G11" s="72"/>
      <c r="H11" s="72"/>
      <c r="I11" s="72"/>
      <c r="J11" s="72"/>
      <c r="K11" s="72"/>
    </row>
    <row r="12" spans="5:11" ht="14.25">
      <c r="E12" s="72"/>
      <c r="F12" s="72"/>
      <c r="G12" s="72"/>
      <c r="H12" s="72"/>
      <c r="I12" s="72"/>
      <c r="J12" s="72"/>
      <c r="K12" s="72"/>
    </row>
    <row r="13" spans="5:11" ht="14.25">
      <c r="E13" s="72"/>
      <c r="F13" s="72"/>
      <c r="G13" s="72"/>
      <c r="H13" s="72"/>
      <c r="I13" s="72"/>
      <c r="J13" s="72"/>
      <c r="K13" s="72"/>
    </row>
    <row r="14" spans="5:11" ht="14.2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2022-01-28T10:38:43Z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