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<sst xmlns="http://schemas.openxmlformats.org/spreadsheetml/2006/main" count="134" uniqueCount="66">
  <si>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</si>
  <si>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</si>
  <si>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</si>
  <si>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</si>
  <si>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</si>
  <si>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</si>
  <si>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</si>
  <si>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</si>
  <si>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</si>
  <si>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</si>
  <si>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</si>
  <si>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</si>
  <si>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</si>
  <si>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</si>
  <si>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</si>
  <si>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</si>
  <si>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</si>
  <si>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</si>
  <si>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</si>
  <si>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</si>
  <si>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</si>
  <si>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</si>
  <si>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</si>
  <si>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</si>
  <si>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</si>
  <si>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</si>
  <si>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</si>
  <si>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</si>
  <si>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</si>
  <si>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</si>
  <si>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</si>
  <si>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</si>
  <si>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</si>
  <si>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</si>
  <si>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</si>
  <si>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</si>
  <si>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</si>
  <si>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</si>
  <si>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</si>
  <si>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</si>
  <si>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</si>
  <si>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</si>
  <si>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</si>
  <si>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</si>
  <si>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</si>
  <si>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</si>
  <si>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</si>
  <si>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</si>
  <si>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</si>
  <si>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</si>
  <si>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</si>
  <si>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</si>
  <si>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</si>
  <si>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</si>
  <si>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</si>
  <si>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</si>
  <si>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 xml:space="preserve">TOTAL AMOUNT Inclusive of GST </t>
  </si>
  <si>
    <t>Item Description                                            (Perkins Part No. as per list attached in DNIT)</t>
  </si>
  <si>
    <t>Contract No:  &lt;IISER/21-22/EE-EO/MISC-7&gt;</t>
  </si>
  <si>
    <t>Name of Work: &lt;Earthing in Soft matter Biophysics lab of Dr Tripta Bhatia in AB-1 and NMR Single molecule lab of Dr Samrat Mukhopadhyay and Dr Sanjay Singh in AB-2  at IISER Mohali &gt;</t>
  </si>
  <si>
    <t>Providing and fixing of insulating block of apprx. Height 3" and dia 1" on surface.</t>
  </si>
  <si>
    <t>nos</t>
  </si>
  <si>
    <t>mtrs</t>
  </si>
  <si>
    <t>Providing and fixing 25 mm X 5 mm copper strip on surface or in recess for connections etc. as required.</t>
  </si>
  <si>
    <t>Chemical earthing with copper bonded steel rod of size 3 mtr with chemical, including excavation, refilling, earth pit with cover , complete in all respect. Make : Erico / Growth / JMB / Trust power.</t>
  </si>
  <si>
    <t xml:space="preserve">Providing and fixing 25 mm X 5 mm copper strip in 40 mm dia G.I. pipe from earth electrode including connection with brass nut, bolt, spring, washer excavation and re-filling etc. as required.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</si>
</sst>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60" fillId="0" borderId="11" xfId="0" applyFont="1" applyBorder="1" applyAlignment="1">
      <alignment vertical="center" wrapText="1"/>
    </xf>
    <xf numFmtId="0" fontId="60" fillId="0" borderId="11"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view="pageBreakPreview" zoomScale="55" zoomScaleNormal="55" zoomScaleSheetLayoutView="55" workbookViewId="0" topLeftCell="A1">
      <selection activeCell="BE14" sqref="BE14"/>
    </sheetView>
  </sheetViews>
  <sheetFormatPr defaultColWidth="9.140625" defaultRowHeight="15"/>
  <cols>
    <col min="1" max="1" width="14.28125" style="1" customWidth="1"/>
    <col min="2" max="2" width="52.14062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6" t="s">
        <v>43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106.5" customHeight="1">
      <c r="A8" s="11" t="s">
        <v>42</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50</v>
      </c>
      <c r="B11" s="53" t="s">
        <v>57</v>
      </c>
      <c r="C11" s="53" t="s">
        <v>14</v>
      </c>
      <c r="D11" s="53" t="s">
        <v>15</v>
      </c>
      <c r="E11" s="53" t="s">
        <v>16</v>
      </c>
      <c r="F11" s="53" t="s">
        <v>17</v>
      </c>
      <c r="G11" s="53"/>
      <c r="H11" s="60"/>
      <c r="I11" s="53" t="s">
        <v>18</v>
      </c>
      <c r="J11" s="53" t="s">
        <v>19</v>
      </c>
      <c r="K11" s="53" t="s">
        <v>20</v>
      </c>
      <c r="L11" s="53" t="s">
        <v>21</v>
      </c>
      <c r="M11" s="54" t="s">
        <v>49</v>
      </c>
      <c r="N11" s="53" t="s">
        <v>22</v>
      </c>
      <c r="O11" s="53" t="s">
        <v>46</v>
      </c>
      <c r="P11" s="53" t="s">
        <v>23</v>
      </c>
      <c r="Q11" s="53" t="s">
        <v>24</v>
      </c>
      <c r="R11" s="53" t="s">
        <v>25</v>
      </c>
      <c r="S11" s="53" t="s">
        <v>26</v>
      </c>
      <c r="T11" s="53" t="s">
        <v>27</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28</v>
      </c>
      <c r="BB11" s="55" t="s">
        <v>56</v>
      </c>
      <c r="BC11" s="56" t="s">
        <v>29</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125.25" customHeight="1">
      <c r="A13" s="22">
        <v>1</v>
      </c>
      <c r="B13" s="73" t="s">
        <v>64</v>
      </c>
      <c r="C13" s="59" t="s">
        <v>30</v>
      </c>
      <c r="D13" s="74">
        <v>10</v>
      </c>
      <c r="E13" s="74" t="s">
        <v>61</v>
      </c>
      <c r="F13" s="36"/>
      <c r="G13" s="37"/>
      <c r="H13" s="61"/>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7" t="str">
        <f>SpellNumber(L13,BB13)</f>
        <v>INR Zero Only</v>
      </c>
      <c r="IA13" s="16">
        <v>1</v>
      </c>
      <c r="IB13" s="42" t="s">
        <v>51</v>
      </c>
      <c r="IE13" s="17"/>
      <c r="IF13" s="17"/>
      <c r="IG13" s="17"/>
      <c r="IH13" s="17"/>
      <c r="II13" s="17"/>
    </row>
    <row r="14" spans="1:243" s="16" customFormat="1" ht="91.5" customHeight="1">
      <c r="A14" s="22">
        <v>2</v>
      </c>
      <c r="B14" s="73" t="s">
        <v>63</v>
      </c>
      <c r="C14" s="59" t="s">
        <v>44</v>
      </c>
      <c r="D14" s="74">
        <v>50</v>
      </c>
      <c r="E14" s="74" t="s">
        <v>62</v>
      </c>
      <c r="F14" s="36"/>
      <c r="G14" s="37"/>
      <c r="H14" s="61"/>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7" t="str">
        <f>SpellNumber(L14,BB14)</f>
        <v>INR Zero Only</v>
      </c>
      <c r="IA14" s="16">
        <v>1.1</v>
      </c>
      <c r="IB14" s="16" t="s">
        <v>52</v>
      </c>
      <c r="IC14" s="16" t="s">
        <v>30</v>
      </c>
      <c r="ID14" s="16">
        <v>22</v>
      </c>
      <c r="IE14" s="17" t="s">
        <v>53</v>
      </c>
      <c r="IF14" s="17"/>
      <c r="IG14" s="17"/>
      <c r="IH14" s="17"/>
      <c r="II14" s="17"/>
    </row>
    <row r="15" spans="1:243" s="16" customFormat="1" ht="112.5">
      <c r="A15" s="22">
        <v>3</v>
      </c>
      <c r="B15" s="73" t="s">
        <v>65</v>
      </c>
      <c r="C15" s="59" t="s">
        <v>47</v>
      </c>
      <c r="D15" s="74">
        <v>75</v>
      </c>
      <c r="E15" s="74" t="s">
        <v>62</v>
      </c>
      <c r="F15" s="36"/>
      <c r="G15" s="37"/>
      <c r="H15" s="62"/>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7" t="str">
        <f>SpellNumber(L15,BB15)</f>
        <v>INR Zero Only</v>
      </c>
      <c r="IA15" s="16">
        <v>2</v>
      </c>
      <c r="IB15" s="16" t="s">
        <v>54</v>
      </c>
      <c r="IE15" s="17"/>
      <c r="IF15" s="17"/>
      <c r="IG15" s="17"/>
      <c r="IH15" s="17"/>
      <c r="II15" s="17"/>
    </row>
    <row r="16" spans="1:243" s="16" customFormat="1" ht="64.5" customHeight="1">
      <c r="A16" s="22">
        <v>4</v>
      </c>
      <c r="B16" s="73" t="s">
        <v>60</v>
      </c>
      <c r="C16" s="59" t="s">
        <v>48</v>
      </c>
      <c r="D16" s="74">
        <v>30</v>
      </c>
      <c r="E16" s="74" t="s">
        <v>61</v>
      </c>
      <c r="F16" s="36"/>
      <c r="G16" s="37"/>
      <c r="H16" s="61"/>
      <c r="I16" s="36" t="s">
        <v>32</v>
      </c>
      <c r="J16" s="38">
        <f>IF(I16="Less(-)",-1,1)</f>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D16*M16</f>
        <v>0</v>
      </c>
      <c r="BB16" s="39">
        <f>BA16+(BA16*O16/100)</f>
        <v>0</v>
      </c>
      <c r="BC16" s="57" t="str">
        <f>SpellNumber(L16,BB16)</f>
        <v>INR Zero Only</v>
      </c>
      <c r="IA16" s="16">
        <v>2.1</v>
      </c>
      <c r="IB16" s="16" t="s">
        <v>55</v>
      </c>
      <c r="IC16" s="16" t="s">
        <v>44</v>
      </c>
      <c r="ID16" s="16">
        <v>6</v>
      </c>
      <c r="IE16" s="17" t="s">
        <v>53</v>
      </c>
      <c r="IF16" s="17"/>
      <c r="IG16" s="17"/>
      <c r="IH16" s="17"/>
      <c r="II16" s="17"/>
    </row>
    <row r="17" spans="1:243" s="18" customFormat="1" ht="58.5" customHeight="1">
      <c r="A17" s="69" t="s">
        <v>35</v>
      </c>
      <c r="B17" s="70"/>
      <c r="C17" s="45"/>
      <c r="D17" s="45"/>
      <c r="E17" s="45"/>
      <c r="F17" s="43"/>
      <c r="G17" s="45"/>
      <c r="H17" s="46"/>
      <c r="I17" s="46"/>
      <c r="J17" s="46"/>
      <c r="K17" s="46"/>
      <c r="L17" s="45"/>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8">
        <f>SUM(BA13:BA16)</f>
        <v>0</v>
      </c>
      <c r="BB17" s="48">
        <f>SUM(BB13:BB16)</f>
        <v>0</v>
      </c>
      <c r="BC17" s="57" t="str">
        <f>SpellNumber($E$2,BB17)</f>
        <v>INR Zero Only</v>
      </c>
      <c r="IA17" s="18" t="s">
        <v>35</v>
      </c>
      <c r="IE17" s="19"/>
      <c r="IF17" s="19" t="s">
        <v>34</v>
      </c>
      <c r="IG17" s="19" t="s">
        <v>36</v>
      </c>
      <c r="IH17" s="19">
        <v>10</v>
      </c>
      <c r="II17" s="19" t="s">
        <v>31</v>
      </c>
    </row>
    <row r="18" spans="1:243" s="20" customFormat="1" ht="54.75" customHeight="1" hidden="1">
      <c r="A18" s="49" t="s">
        <v>37</v>
      </c>
      <c r="B18" s="50"/>
      <c r="C18" s="25"/>
      <c r="D18" s="26"/>
      <c r="E18" s="27" t="s">
        <v>38</v>
      </c>
      <c r="F18" s="28"/>
      <c r="G18" s="29"/>
      <c r="H18" s="30"/>
      <c r="I18" s="30"/>
      <c r="J18" s="30"/>
      <c r="K18" s="31"/>
      <c r="L18" s="32"/>
      <c r="M18" s="33" t="s">
        <v>39</v>
      </c>
      <c r="N18" s="30"/>
      <c r="O18" s="24"/>
      <c r="P18" s="24"/>
      <c r="Q18" s="24"/>
      <c r="R18" s="24"/>
      <c r="S18" s="24"/>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4">
        <f>IF(ISBLANK(F18),0,IF(E18="Excess (+)",ROUND(BA17+(BA17*F18),2),IF(E18="Less (-)",ROUND(BA17+(BA17*F18*(-1)),2),0)))</f>
        <v>0</v>
      </c>
      <c r="BB18" s="35">
        <f>ROUND(BA18,0)</f>
        <v>0</v>
      </c>
      <c r="BC18" s="23" t="str">
        <f>SpellNumber(L18,BB18)</f>
        <v> Zero Only</v>
      </c>
      <c r="IA18" s="20" t="s">
        <v>37</v>
      </c>
      <c r="IE18" s="21" t="s">
        <v>38</v>
      </c>
      <c r="IF18" s="21"/>
      <c r="IG18" s="21"/>
      <c r="IH18" s="21"/>
      <c r="II18" s="21"/>
    </row>
    <row r="19" spans="1:243" s="20" customFormat="1" ht="43.5" customHeight="1">
      <c r="A19" s="69" t="s">
        <v>40</v>
      </c>
      <c r="B19" s="70"/>
      <c r="C19" s="64" t="str">
        <f>SpellNumber($E$2,BB17)</f>
        <v>INR Zero Only</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IA19" s="20" t="s">
        <v>40</v>
      </c>
      <c r="IC19" s="20" t="s">
        <v>45</v>
      </c>
      <c r="IE19" s="21"/>
      <c r="IF19" s="21"/>
      <c r="IG19" s="21"/>
      <c r="IH19" s="21"/>
      <c r="II19" s="21"/>
    </row>
  </sheetData>
  <sheetProtection password="E491" sheet="1"/>
  <mergeCells count="10">
    <mergeCell ref="A9:BC9"/>
    <mergeCell ref="C19:BC19"/>
    <mergeCell ref="A1:L1"/>
    <mergeCell ref="A4:BC4"/>
    <mergeCell ref="A5:BC5"/>
    <mergeCell ref="A6:BC6"/>
    <mergeCell ref="A7:BC7"/>
    <mergeCell ref="B8:BC8"/>
    <mergeCell ref="A17:B17"/>
    <mergeCell ref="A19:B1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Itemcode/Make" prompt="Please enter text" sqref="F17 C13: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O13:O1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list" allowBlank="1" showErrorMessage="1" sqref="K13:K16">
      <formula1>"Partial Conversion,Full Conversion"</formula1>
      <formula2>0</formula2>
    </dataValidation>
    <dataValidation type="list" allowBlank="1" showInputMessage="1" showErrorMessage="1" sqref="L13:L19">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2021-12-20T11:21:29Z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