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6" windowHeight="769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<sst xmlns="http://schemas.openxmlformats.org/spreadsheetml/2006/main" count="145" uniqueCount="66">
  <si>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</si>
  <si>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</si>
  <si>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</si>
  <si>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</si>
  <si>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</si>
  <si>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</si>
  <si>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</si>
  <si>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</si>
  <si>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</si>
  <si>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</si>
  <si>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</si>
  <si>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</si>
  <si>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</si>
  <si>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</si>
  <si>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</si>
  <si>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</si>
  <si>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</si>
  <si>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</si>
  <si>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</si>
  <si>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</si>
  <si>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</si>
  <si>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</si>
  <si>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</si>
  <si>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</si>
  <si>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</si>
  <si>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</si>
  <si>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</si>
  <si>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</si>
  <si>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</si>
  <si>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</si>
  <si>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</si>
  <si>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</si>
  <si>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</si>
  <si>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</si>
  <si>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</si>
  <si>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</si>
  <si>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</si>
  <si>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</si>
  <si>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</si>
  <si>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</si>
  <si>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</si>
  <si>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</si>
  <si>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</si>
  <si>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</si>
  <si>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</si>
  <si>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</si>
  <si>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</si>
  <si>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</si>
  <si>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</si>
  <si>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</si>
  <si>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</si>
  <si>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</si>
  <si>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</si>
  <si>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</si>
  <si>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Supply &amp; Installation and Service Plan For An Integrated Online Chemical Ionization Mass Spectrometer Based On Proton Transfer Reaction Mass Time Of Flight Technology For Rapid Real-Time Measurements Of Compounds Present As Gases And In Aerosol In Ambient Air
(as per Technical details as given  below)</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</si>
  <si>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</si>
  <si>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</si>
  <si>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</si>
  <si>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</si>
  <si>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Any other charges, if any (D)
(as per Technical details as given  below)</t>
  </si>
  <si>
    <t>ITEM5</t>
  </si>
  <si>
    <t>ITEM6</t>
  </si>
  <si>
    <t xml:space="preserve">
Name of Work:&lt; Supply and Installation of Single Photon Detector &gt;
 </t>
  </si>
  <si>
    <r>
      <rPr>
        <b/>
        <sz val="10"/>
        <color indexed="8"/>
        <rFont val="Times New Roman"/>
        <family val="1"/>
      </rPr>
      <t xml:space="preserve">Supply and Installation of Single Photon Detector
Optical fiber connector coupled </t>
    </r>
    <r>
      <rPr>
        <sz val="10"/>
        <color indexed="8"/>
        <rFont val="Times New Roman"/>
        <family val="1"/>
      </rPr>
      <t xml:space="preserve">
(as per Technical details as given  below)</t>
    </r>
  </si>
  <si>
    <r>
      <rPr>
        <b/>
        <sz val="10"/>
        <color indexed="8"/>
        <rFont val="Times New Roman"/>
        <family val="1"/>
      </rPr>
      <t>Supply and Installation of Single Photon Detector
Without optical fiber connector</t>
    </r>
    <r>
      <rPr>
        <sz val="10"/>
        <color indexed="8"/>
        <rFont val="Times New Roman"/>
        <family val="1"/>
      </rPr>
      <t xml:space="preserve">
(as per Technical details as given  below)</t>
    </r>
  </si>
  <si>
    <t>Contract No:  &lt;IISERM(1496) 21/22-Pur-GTE&gt;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</si>
</sst>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24" fillId="0" borderId="13" xfId="0" applyNumberFormat="1" applyFont="1" applyFill="1" applyBorder="1" applyAlignment="1">
      <alignment horizontal="center" vertical="top" wrapText="1"/>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85" zoomScaleNormal="85" zoomScalePageLayoutView="0" workbookViewId="0" topLeftCell="A1">
      <selection activeCell="B11" sqref="B11"/>
    </sheetView>
  </sheetViews>
  <sheetFormatPr defaultColWidth="9.140625" defaultRowHeight="15"/>
  <cols>
    <col min="1" max="1" width="15.0039062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65</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42" customHeight="1">
      <c r="A13" s="63">
        <v>1.1</v>
      </c>
      <c r="B13" s="64" t="s">
        <v>63</v>
      </c>
      <c r="C13" s="43" t="s">
        <v>49</v>
      </c>
      <c r="D13" s="44">
        <v>4</v>
      </c>
      <c r="E13" s="37" t="s">
        <v>36</v>
      </c>
      <c r="F13" s="38"/>
      <c r="G13" s="39"/>
      <c r="H13" s="40"/>
      <c r="I13" s="38" t="s">
        <v>37</v>
      </c>
      <c r="J13" s="41">
        <f aca="true" t="shared" si="0" ref="J13:J18">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 aca="true" t="shared" si="1" ref="BA13:BA18">D13*M13</f>
        <v>0</v>
      </c>
      <c r="BB13" s="45">
        <f aca="true" t="shared" si="2" ref="BB13:BB18">D13*M13+N13+O13+P13+Q13+R13</f>
        <v>0</v>
      </c>
      <c r="BC13" s="46" t="str">
        <f aca="true" t="shared" si="3" ref="BC13:BC18">SpellNumber(L13,BB13)</f>
        <v>INR Zero Only</v>
      </c>
      <c r="IA13" s="23">
        <v>1.1</v>
      </c>
      <c r="IB13" s="34" t="s">
        <v>54</v>
      </c>
      <c r="IC13" s="23" t="s">
        <v>49</v>
      </c>
      <c r="ID13" s="23">
        <v>1</v>
      </c>
      <c r="IE13" s="24" t="s">
        <v>36</v>
      </c>
      <c r="IF13" s="24" t="s">
        <v>39</v>
      </c>
      <c r="IG13" s="24" t="s">
        <v>35</v>
      </c>
      <c r="IH13" s="24">
        <v>123.223</v>
      </c>
      <c r="II13" s="24" t="s">
        <v>36</v>
      </c>
    </row>
    <row r="14" spans="1:243" s="23" customFormat="1" ht="42" customHeight="1">
      <c r="A14" s="63">
        <v>1.2</v>
      </c>
      <c r="B14" s="64" t="s">
        <v>64</v>
      </c>
      <c r="C14" s="43" t="s">
        <v>50</v>
      </c>
      <c r="D14" s="44">
        <v>4</v>
      </c>
      <c r="E14" s="37" t="s">
        <v>36</v>
      </c>
      <c r="F14" s="38"/>
      <c r="G14" s="39"/>
      <c r="H14" s="40"/>
      <c r="I14" s="38" t="s">
        <v>37</v>
      </c>
      <c r="J14" s="41">
        <f t="shared" si="0"/>
        <v>1</v>
      </c>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 t="shared" si="1"/>
        <v>0</v>
      </c>
      <c r="BB14" s="45">
        <f t="shared" si="2"/>
        <v>0</v>
      </c>
      <c r="BC14" s="46" t="str">
        <f t="shared" si="3"/>
        <v>INR Zero Only</v>
      </c>
      <c r="IB14" s="34"/>
      <c r="IE14" s="24"/>
      <c r="IF14" s="24"/>
      <c r="IG14" s="24"/>
      <c r="IH14" s="24"/>
      <c r="II14" s="24"/>
    </row>
    <row r="15" spans="1:243" s="23" customFormat="1" ht="31.5" customHeight="1">
      <c r="A15" s="63">
        <v>1.3</v>
      </c>
      <c r="B15" s="36" t="s">
        <v>55</v>
      </c>
      <c r="C15" s="43" t="s">
        <v>51</v>
      </c>
      <c r="D15" s="44">
        <v>1</v>
      </c>
      <c r="E15" s="37" t="s">
        <v>52</v>
      </c>
      <c r="F15" s="38"/>
      <c r="G15" s="39"/>
      <c r="H15" s="40"/>
      <c r="I15" s="38" t="s">
        <v>37</v>
      </c>
      <c r="J15" s="41">
        <f t="shared" si="0"/>
        <v>1</v>
      </c>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 t="shared" si="1"/>
        <v>0</v>
      </c>
      <c r="BB15" s="45">
        <f t="shared" si="2"/>
        <v>0</v>
      </c>
      <c r="BC15" s="46" t="str">
        <f t="shared" si="3"/>
        <v>INR Zero Only</v>
      </c>
      <c r="IB15" s="34"/>
      <c r="IE15" s="24"/>
      <c r="IF15" s="24"/>
      <c r="IG15" s="24"/>
      <c r="IH15" s="24"/>
      <c r="II15" s="24"/>
    </row>
    <row r="16" spans="1:243" s="23" customFormat="1" ht="31.5" customHeight="1">
      <c r="A16" s="63">
        <v>1.4</v>
      </c>
      <c r="B16" s="36" t="s">
        <v>56</v>
      </c>
      <c r="C16" s="43" t="s">
        <v>53</v>
      </c>
      <c r="D16" s="44">
        <v>1</v>
      </c>
      <c r="E16" s="37" t="s">
        <v>52</v>
      </c>
      <c r="F16" s="38"/>
      <c r="G16" s="39"/>
      <c r="H16" s="40"/>
      <c r="I16" s="38" t="s">
        <v>37</v>
      </c>
      <c r="J16" s="41">
        <f t="shared" si="0"/>
        <v>1</v>
      </c>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 t="shared" si="1"/>
        <v>0</v>
      </c>
      <c r="BB16" s="45">
        <f t="shared" si="2"/>
        <v>0</v>
      </c>
      <c r="BC16" s="46" t="str">
        <f t="shared" si="3"/>
        <v>INR Zero Only</v>
      </c>
      <c r="IB16" s="34"/>
      <c r="IE16" s="24"/>
      <c r="IF16" s="24"/>
      <c r="IG16" s="24"/>
      <c r="IH16" s="24"/>
      <c r="II16" s="24"/>
    </row>
    <row r="17" spans="1:243" s="23" customFormat="1" ht="29.25" customHeight="1">
      <c r="A17" s="63">
        <v>1.5</v>
      </c>
      <c r="B17" s="36" t="s">
        <v>57</v>
      </c>
      <c r="C17" s="43" t="s">
        <v>60</v>
      </c>
      <c r="D17" s="44">
        <v>1</v>
      </c>
      <c r="E17" s="37" t="s">
        <v>52</v>
      </c>
      <c r="F17" s="38"/>
      <c r="G17" s="39"/>
      <c r="H17" s="40"/>
      <c r="I17" s="38" t="s">
        <v>37</v>
      </c>
      <c r="J17" s="41">
        <f t="shared" si="0"/>
        <v>1</v>
      </c>
      <c r="K17" s="39" t="s">
        <v>38</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 t="shared" si="1"/>
        <v>0</v>
      </c>
      <c r="BB17" s="45">
        <f t="shared" si="2"/>
        <v>0</v>
      </c>
      <c r="BC17" s="46" t="str">
        <f t="shared" si="3"/>
        <v>INR Zero Only</v>
      </c>
      <c r="IA17" s="23">
        <v>1.2</v>
      </c>
      <c r="IB17" s="34" t="s">
        <v>55</v>
      </c>
      <c r="IC17" s="23" t="s">
        <v>50</v>
      </c>
      <c r="ID17" s="23">
        <v>1</v>
      </c>
      <c r="IE17" s="24" t="s">
        <v>52</v>
      </c>
      <c r="IF17" s="24"/>
      <c r="IG17" s="24"/>
      <c r="IH17" s="24"/>
      <c r="II17" s="24"/>
    </row>
    <row r="18" spans="1:243" s="23" customFormat="1" ht="30" customHeight="1">
      <c r="A18" s="63">
        <v>1.6</v>
      </c>
      <c r="B18" s="36" t="s">
        <v>59</v>
      </c>
      <c r="C18" s="43" t="s">
        <v>61</v>
      </c>
      <c r="D18" s="44">
        <v>1</v>
      </c>
      <c r="E18" s="37" t="s">
        <v>52</v>
      </c>
      <c r="F18" s="38"/>
      <c r="G18" s="39"/>
      <c r="H18" s="40"/>
      <c r="I18" s="38" t="s">
        <v>37</v>
      </c>
      <c r="J18" s="41">
        <f t="shared" si="0"/>
        <v>1</v>
      </c>
      <c r="K18" s="39" t="s">
        <v>38</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 t="shared" si="1"/>
        <v>0</v>
      </c>
      <c r="BB18" s="45">
        <f t="shared" si="2"/>
        <v>0</v>
      </c>
      <c r="BC18" s="46" t="str">
        <f t="shared" si="3"/>
        <v>INR Zero Only</v>
      </c>
      <c r="IA18" s="23">
        <v>1.3</v>
      </c>
      <c r="IB18" s="34" t="s">
        <v>56</v>
      </c>
      <c r="IC18" s="23" t="s">
        <v>51</v>
      </c>
      <c r="ID18" s="23">
        <v>1</v>
      </c>
      <c r="IE18" s="24" t="s">
        <v>52</v>
      </c>
      <c r="IF18" s="24"/>
      <c r="IG18" s="24"/>
      <c r="IH18" s="24"/>
      <c r="II18" s="24"/>
    </row>
    <row r="19" spans="1:243" s="23" customFormat="1" ht="24.75" customHeight="1">
      <c r="A19" s="47" t="s">
        <v>41</v>
      </c>
      <c r="B19" s="47"/>
      <c r="C19" s="48"/>
      <c r="D19" s="42"/>
      <c r="E19" s="48"/>
      <c r="F19" s="48"/>
      <c r="G19" s="48"/>
      <c r="H19" s="49"/>
      <c r="I19" s="49"/>
      <c r="J19" s="49"/>
      <c r="K19" s="49"/>
      <c r="L19" s="48"/>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1">
        <f>SUM(BA13:BA17)</f>
        <v>0</v>
      </c>
      <c r="BB19" s="51">
        <f>SUM(BB13:BB17)</f>
        <v>0</v>
      </c>
      <c r="BC19" s="46" t="str">
        <f>SpellNumber($E$2,BB19)</f>
        <v>INR Zero Only</v>
      </c>
      <c r="IE19" s="24">
        <v>4</v>
      </c>
      <c r="IF19" s="24" t="s">
        <v>40</v>
      </c>
      <c r="IG19" s="24" t="s">
        <v>42</v>
      </c>
      <c r="IH19" s="24">
        <v>10</v>
      </c>
      <c r="II19" s="24" t="s">
        <v>36</v>
      </c>
    </row>
    <row r="20" spans="1:243" s="25" customFormat="1" ht="6.75" customHeight="1" hidden="1">
      <c r="A20" s="47" t="s">
        <v>43</v>
      </c>
      <c r="B20" s="47"/>
      <c r="C20" s="52"/>
      <c r="D20" s="53"/>
      <c r="E20" s="54" t="s">
        <v>44</v>
      </c>
      <c r="F20" s="55"/>
      <c r="G20" s="56"/>
      <c r="H20" s="57"/>
      <c r="I20" s="57"/>
      <c r="J20" s="57"/>
      <c r="K20" s="58"/>
      <c r="L20" s="59"/>
      <c r="M20" s="60" t="s">
        <v>45</v>
      </c>
      <c r="N20" s="57"/>
      <c r="O20" s="50"/>
      <c r="P20" s="50"/>
      <c r="Q20" s="50"/>
      <c r="R20" s="50"/>
      <c r="S20" s="50"/>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61">
        <f>IF(ISBLANK(F20),0,IF(E20="Excess (+)",ROUND(BA19+(BA19*F20),2),IF(E20="Less (-)",ROUND(BA19+(BA19*F20*(-1)),2),0)))</f>
        <v>0</v>
      </c>
      <c r="BB20" s="62">
        <f>ROUND(BA20,0)</f>
        <v>0</v>
      </c>
      <c r="BC20" s="46" t="str">
        <f>SpellNumber(L20,BB20)</f>
        <v> Zero Only</v>
      </c>
      <c r="IE20" s="26"/>
      <c r="IF20" s="26"/>
      <c r="IG20" s="26"/>
      <c r="IH20" s="26"/>
      <c r="II20" s="26"/>
    </row>
    <row r="21" spans="1:243" s="25" customFormat="1" ht="43.5" customHeight="1">
      <c r="A21" s="47" t="s">
        <v>46</v>
      </c>
      <c r="B21" s="47"/>
      <c r="C21" s="66" t="str">
        <f>SpellNumber($E$2,BB19)</f>
        <v>INR Zero Only</v>
      </c>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IE21" s="26"/>
      <c r="IF21" s="26"/>
      <c r="IG21" s="26"/>
      <c r="IH21" s="26"/>
      <c r="II21" s="26"/>
    </row>
    <row r="22" ht="15"/>
    <row r="23" ht="15"/>
    <row r="24" ht="15"/>
    <row r="25" ht="15"/>
    <row r="26" ht="15"/>
    <row r="27" ht="15"/>
    <row r="28" ht="15"/>
    <row r="29" ht="15"/>
    <row r="30" ht="15"/>
    <row r="31" ht="15"/>
    <row r="32" ht="15"/>
    <row r="33" ht="15"/>
    <row r="34" ht="15"/>
    <row r="35" ht="15"/>
    <row r="36" ht="15"/>
    <row r="37" ht="15"/>
    <row r="38" ht="15"/>
    <row r="39" ht="15"/>
    <row r="40"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18">
      <formula1>0</formula1>
      <formula2>999999999999999</formula2>
    </dataValidation>
    <dataValidation type="list" allowBlank="1" showInputMessage="1" showErrorMessage="1" sqref="L13:L18">
      <formula1>"INR"</formula1>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4.25">
      <c r="E6" s="73" t="s">
        <v>47</v>
      </c>
      <c r="F6" s="73"/>
      <c r="G6" s="73"/>
      <c r="H6" s="73"/>
      <c r="I6" s="73"/>
      <c r="J6" s="73"/>
      <c r="K6" s="73"/>
    </row>
    <row r="7" spans="5:11" ht="14.25">
      <c r="E7" s="74"/>
      <c r="F7" s="74"/>
      <c r="G7" s="74"/>
      <c r="H7" s="74"/>
      <c r="I7" s="74"/>
      <c r="J7" s="74"/>
      <c r="K7" s="74"/>
    </row>
    <row r="8" spans="5:11" ht="14.25">
      <c r="E8" s="74"/>
      <c r="F8" s="74"/>
      <c r="G8" s="74"/>
      <c r="H8" s="74"/>
      <c r="I8" s="74"/>
      <c r="J8" s="74"/>
      <c r="K8" s="74"/>
    </row>
    <row r="9" spans="5:11" ht="14.25">
      <c r="E9" s="74"/>
      <c r="F9" s="74"/>
      <c r="G9" s="74"/>
      <c r="H9" s="74"/>
      <c r="I9" s="74"/>
      <c r="J9" s="74"/>
      <c r="K9" s="74"/>
    </row>
    <row r="10" spans="5:11" ht="14.25">
      <c r="E10" s="74"/>
      <c r="F10" s="74"/>
      <c r="G10" s="74"/>
      <c r="H10" s="74"/>
      <c r="I10" s="74"/>
      <c r="J10" s="74"/>
      <c r="K10" s="74"/>
    </row>
    <row r="11" spans="5:11" ht="14.25">
      <c r="E11" s="74"/>
      <c r="F11" s="74"/>
      <c r="G11" s="74"/>
      <c r="H11" s="74"/>
      <c r="I11" s="74"/>
      <c r="J11" s="74"/>
      <c r="K11" s="74"/>
    </row>
    <row r="12" spans="5:11" ht="14.25">
      <c r="E12" s="74"/>
      <c r="F12" s="74"/>
      <c r="G12" s="74"/>
      <c r="H12" s="74"/>
      <c r="I12" s="74"/>
      <c r="J12" s="74"/>
      <c r="K12" s="74"/>
    </row>
    <row r="13" spans="5:11" ht="14.25">
      <c r="E13" s="74"/>
      <c r="F13" s="74"/>
      <c r="G13" s="74"/>
      <c r="H13" s="74"/>
      <c r="I13" s="74"/>
      <c r="J13" s="74"/>
      <c r="K13" s="74"/>
    </row>
    <row r="14" spans="5:11" ht="14.2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2014-12-11T06:40:55Z</cp:lastPrinted>
  <dcterms:created xsi:type="dcterms:W3CDTF">2009-01-30T06:42:42Z</dcterms:created>
  <dcterms:modified xsi:type="dcterms:W3CDTF">2021-11-24T11:51:57Z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