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600" windowHeight="795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<sst xmlns="http://schemas.openxmlformats.org/spreadsheetml/2006/main" count="125" uniqueCount="61">
  <si>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</si>
  <si>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</si>
  <si>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</si>
  <si>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</si>
  <si>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</si>
  <si>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</si>
  <si>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</si>
  <si>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</si>
  <si>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</si>
  <si>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</si>
  <si>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</si>
  <si>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</si>
  <si>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</si>
  <si>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</si>
  <si>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</si>
  <si>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</si>
  <si>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</si>
  <si>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</si>
  <si>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</si>
  <si>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</si>
  <si>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</si>
  <si>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</si>
  <si>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</si>
  <si>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</si>
  <si>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</si>
  <si>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</si>
  <si>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</si>
  <si>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</si>
  <si>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</si>
  <si>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</si>
  <si>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</si>
  <si>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</si>
  <si>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</si>
  <si>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</si>
  <si>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</si>
  <si>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</si>
  <si>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</si>
  <si>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</si>
  <si>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</si>
  <si>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</si>
  <si>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</si>
  <si>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</si>
  <si>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</si>
  <si>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</si>
  <si>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</si>
  <si>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INR Zero Only</t>
  </si>
  <si>
    <t>GST(%)</t>
  </si>
  <si>
    <t>item3</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</si>
  <si>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</si>
  <si>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</si>
  <si>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</si>
  <si>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</si>
  <si>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</si>
  <si>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Providing and laying in position cement concrete of specified grade excluding the cost of centering and shuttering - All work up to plinth level :</t>
  </si>
  <si>
    <t xml:space="preserve">TOTAL AMOUNT Inclusive of GST </t>
  </si>
  <si>
    <t xml:space="preserve">Item Description                                           </t>
  </si>
  <si>
    <t>Contract No:  &lt;IISER/21-22/EE-EO/MISC-2&gt;</t>
  </si>
  <si>
    <t>Name of Work: &lt;P/f of water level indicator in overhead water tanks of  multistory flats at IISER Mohali &gt;</t>
  </si>
  <si>
    <t>Wireless Water level indicator unit to display water level of tanks with level bars of LED lights or eq for each of sub overhead tank, each display unit to have indication of 4 tanks and should be electronically operated. Make : Aqua Brim (Model No- Sx-4i)/ Aarmation Electric/Skylet/Smart iPro/HTech/Flowtech/Visilume.</t>
  </si>
  <si>
    <t>Digital Overhead Transmitter: Supplying, Installation,testing and Commissioning of battery powered water level data transmitter for three phase with water level sensors to measure water level with 1% resolution and flow/ overflow status and transmit the data wirelessly to controller cum receiver unit. ( With sensor length up- to 9 meter).Make : Aqua Brim (Model No- Sx-4i)/ Aarmation Electric/Skylet/Smart iPro/HTech/Flowtech/Visilume.</t>
  </si>
  <si>
    <t>Data Repeater: Supplying, Installation and Commissioning of Data Repeater for re-transimitting the data signal of transmitters/ other repeaters to further distance.Make : Aqua Brim (Model No- Sx-4i)/ Aarmation Electric/Skylet/Smart iPro/HTech/Flowtech/Visilume.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</si>
</sst>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24" fillId="0" borderId="12" xfId="59" applyNumberFormat="1" applyFont="1" applyFill="1" applyBorder="1" applyAlignment="1">
      <alignment horizontal="center" vertical="center" wrapText="1"/>
      <protection/>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1" fontId="26" fillId="0" borderId="11" xfId="55" applyNumberFormat="1" applyFont="1" applyFill="1" applyBorder="1" applyAlignment="1" applyProtection="1">
      <alignment horizontal="center" vertical="center"/>
      <protection locked="0"/>
    </xf>
    <xf numFmtId="0" fontId="60" fillId="0" borderId="11" xfId="0" applyFont="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0" fillId="0" borderId="11" xfId="0" applyBorder="1" applyAlignment="1">
      <alignment horizontal="center" vertical="center"/>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0" fillId="0" borderId="11" xfId="0" applyBorder="1" applyAlignment="1">
      <alignment vertical="top" wrapText="1"/>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70" zoomScaleNormal="55" zoomScaleSheetLayoutView="70" workbookViewId="0" topLeftCell="A1">
      <selection activeCell="BC15" sqref="BC15"/>
    </sheetView>
  </sheetViews>
  <sheetFormatPr defaultColWidth="9.140625" defaultRowHeight="15"/>
  <cols>
    <col min="1" max="1" width="14.28125" style="1" customWidth="1"/>
    <col min="2" max="2" width="64.8515625" style="78"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4" t="str">
        <f>B2&amp;" BoQ"</f>
        <v>Item Wise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3" t="s">
        <v>1</v>
      </c>
      <c r="C2" s="7" t="s">
        <v>2</v>
      </c>
      <c r="D2" s="7" t="s">
        <v>3</v>
      </c>
      <c r="E2" s="7" t="s">
        <v>4</v>
      </c>
      <c r="J2" s="8"/>
      <c r="K2" s="8"/>
      <c r="L2" s="8"/>
      <c r="O2" s="5"/>
      <c r="P2" s="5"/>
      <c r="Q2" s="6"/>
    </row>
    <row r="3" spans="1:243" s="4" customFormat="1" ht="30" customHeight="1" hidden="1">
      <c r="A3" s="4" t="s">
        <v>5</v>
      </c>
      <c r="B3" s="74"/>
      <c r="IE3" s="6"/>
      <c r="IF3" s="6"/>
      <c r="IG3" s="6"/>
      <c r="IH3" s="6"/>
      <c r="II3" s="6"/>
    </row>
    <row r="4" spans="1:243" s="9" customFormat="1" ht="30" customHeight="1">
      <c r="A4" s="65" t="s">
        <v>43</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 customHeight="1">
      <c r="A5" s="65" t="s">
        <v>57</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 customHeight="1">
      <c r="A6" s="65" t="s">
        <v>56</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106.5" customHeight="1">
      <c r="A8" s="11" t="s">
        <v>42</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2" t="s">
        <v>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49</v>
      </c>
      <c r="B11" s="75" t="s">
        <v>55</v>
      </c>
      <c r="C11" s="52" t="s">
        <v>14</v>
      </c>
      <c r="D11" s="52" t="s">
        <v>15</v>
      </c>
      <c r="E11" s="52" t="s">
        <v>16</v>
      </c>
      <c r="F11" s="52" t="s">
        <v>17</v>
      </c>
      <c r="G11" s="52"/>
      <c r="H11" s="58"/>
      <c r="I11" s="52" t="s">
        <v>18</v>
      </c>
      <c r="J11" s="52" t="s">
        <v>19</v>
      </c>
      <c r="K11" s="52" t="s">
        <v>20</v>
      </c>
      <c r="L11" s="52" t="s">
        <v>21</v>
      </c>
      <c r="M11" s="53" t="s">
        <v>48</v>
      </c>
      <c r="N11" s="52" t="s">
        <v>22</v>
      </c>
      <c r="O11" s="52" t="s">
        <v>46</v>
      </c>
      <c r="P11" s="52" t="s">
        <v>23</v>
      </c>
      <c r="Q11" s="52" t="s">
        <v>24</v>
      </c>
      <c r="R11" s="52" t="s">
        <v>25</v>
      </c>
      <c r="S11" s="52" t="s">
        <v>26</v>
      </c>
      <c r="T11" s="52" t="s">
        <v>27</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28</v>
      </c>
      <c r="BB11" s="54" t="s">
        <v>54</v>
      </c>
      <c r="BC11" s="55" t="s">
        <v>29</v>
      </c>
      <c r="IE11" s="17"/>
      <c r="IF11" s="17"/>
      <c r="IG11" s="17"/>
      <c r="IH11" s="17"/>
      <c r="II11" s="17"/>
    </row>
    <row r="12" spans="1:243" s="16" customFormat="1" ht="38.25" customHeight="1">
      <c r="A12" s="50">
        <v>1</v>
      </c>
      <c r="B12" s="22">
        <v>2</v>
      </c>
      <c r="C12" s="50">
        <v>3</v>
      </c>
      <c r="D12" s="50">
        <v>4</v>
      </c>
      <c r="E12" s="50">
        <v>5</v>
      </c>
      <c r="F12" s="50">
        <v>6</v>
      </c>
      <c r="G12" s="50">
        <v>7</v>
      </c>
      <c r="H12" s="22">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101.25" customHeight="1">
      <c r="A13" s="22">
        <v>1</v>
      </c>
      <c r="B13" s="76" t="s">
        <v>58</v>
      </c>
      <c r="C13" s="57" t="s">
        <v>30</v>
      </c>
      <c r="D13" s="72">
        <v>3</v>
      </c>
      <c r="E13" s="61" t="s">
        <v>31</v>
      </c>
      <c r="F13" s="36"/>
      <c r="G13" s="37"/>
      <c r="H13" s="59"/>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6" t="str">
        <f>SpellNumber(L13,BB13)</f>
        <v>INR Zero Only</v>
      </c>
      <c r="IA13" s="16">
        <v>1</v>
      </c>
      <c r="IB13" s="42" t="s">
        <v>50</v>
      </c>
      <c r="IE13" s="17"/>
      <c r="IF13" s="17"/>
      <c r="IG13" s="17"/>
      <c r="IH13" s="17"/>
      <c r="II13" s="17"/>
    </row>
    <row r="14" spans="1:243" s="16" customFormat="1" ht="133.5" customHeight="1">
      <c r="A14" s="22">
        <v>2</v>
      </c>
      <c r="B14" s="76" t="s">
        <v>59</v>
      </c>
      <c r="C14" s="57" t="s">
        <v>44</v>
      </c>
      <c r="D14" s="72">
        <v>12</v>
      </c>
      <c r="E14" s="61" t="s">
        <v>31</v>
      </c>
      <c r="F14" s="36"/>
      <c r="G14" s="37"/>
      <c r="H14" s="59"/>
      <c r="I14" s="36" t="s">
        <v>32</v>
      </c>
      <c r="J14" s="38">
        <f>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56" t="str">
        <f>SpellNumber(L14,BB14)</f>
        <v>INR Zero Only</v>
      </c>
      <c r="IA14" s="16">
        <v>1.1</v>
      </c>
      <c r="IB14" s="16" t="s">
        <v>51</v>
      </c>
      <c r="IC14" s="16" t="s">
        <v>30</v>
      </c>
      <c r="ID14" s="16">
        <v>22</v>
      </c>
      <c r="IE14" s="17" t="s">
        <v>52</v>
      </c>
      <c r="IF14" s="17"/>
      <c r="IG14" s="17"/>
      <c r="IH14" s="17"/>
      <c r="II14" s="17"/>
    </row>
    <row r="15" spans="1:243" s="16" customFormat="1" ht="98.25" customHeight="1">
      <c r="A15" s="22">
        <v>3</v>
      </c>
      <c r="B15" s="76" t="s">
        <v>60</v>
      </c>
      <c r="C15" s="57" t="s">
        <v>47</v>
      </c>
      <c r="D15" s="72">
        <v>10</v>
      </c>
      <c r="E15" s="61" t="s">
        <v>31</v>
      </c>
      <c r="F15" s="36"/>
      <c r="G15" s="37"/>
      <c r="H15" s="60"/>
      <c r="I15" s="36" t="s">
        <v>32</v>
      </c>
      <c r="J15" s="38">
        <f>IF(I15="Less(-)",-1,1)</f>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D15*M15</f>
        <v>0</v>
      </c>
      <c r="BB15" s="39">
        <f>BA15+(BA15*O15/100)</f>
        <v>0</v>
      </c>
      <c r="BC15" s="56" t="str">
        <f>SpellNumber(L15,BB15)</f>
        <v>INR Zero Only</v>
      </c>
      <c r="IA15" s="16">
        <v>2</v>
      </c>
      <c r="IB15" s="16" t="s">
        <v>53</v>
      </c>
      <c r="IE15" s="17"/>
      <c r="IF15" s="17"/>
      <c r="IG15" s="17"/>
      <c r="IH15" s="17"/>
      <c r="II15" s="17"/>
    </row>
    <row r="16" spans="1:243" s="18" customFormat="1" ht="58.5" customHeight="1">
      <c r="A16" s="68" t="s">
        <v>35</v>
      </c>
      <c r="B16" s="69"/>
      <c r="C16" s="45"/>
      <c r="D16" s="45"/>
      <c r="E16" s="45"/>
      <c r="F16" s="43"/>
      <c r="G16" s="45"/>
      <c r="H16" s="46"/>
      <c r="I16" s="46"/>
      <c r="J16" s="46"/>
      <c r="K16" s="46"/>
      <c r="L16" s="45"/>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8">
        <f>SUM(BA13:BA15)</f>
        <v>0</v>
      </c>
      <c r="BB16" s="48">
        <f>SUM(BB13:BB15)</f>
        <v>0</v>
      </c>
      <c r="BC16" s="56" t="str">
        <f>SpellNumber($E$2,BB16)</f>
        <v>INR Zero Only</v>
      </c>
      <c r="IA16" s="18" t="s">
        <v>35</v>
      </c>
      <c r="IE16" s="19"/>
      <c r="IF16" s="19" t="s">
        <v>34</v>
      </c>
      <c r="IG16" s="19" t="s">
        <v>36</v>
      </c>
      <c r="IH16" s="19">
        <v>10</v>
      </c>
      <c r="II16" s="19" t="s">
        <v>31</v>
      </c>
    </row>
    <row r="17" spans="1:243" s="20" customFormat="1" ht="54.75" customHeight="1" hidden="1">
      <c r="A17" s="49" t="s">
        <v>37</v>
      </c>
      <c r="B17" s="77"/>
      <c r="C17" s="25"/>
      <c r="D17" s="26"/>
      <c r="E17" s="27" t="s">
        <v>38</v>
      </c>
      <c r="F17" s="28"/>
      <c r="G17" s="29"/>
      <c r="H17" s="30"/>
      <c r="I17" s="30"/>
      <c r="J17" s="30"/>
      <c r="K17" s="31"/>
      <c r="L17" s="32"/>
      <c r="M17" s="33" t="s">
        <v>39</v>
      </c>
      <c r="N17" s="30"/>
      <c r="O17" s="24"/>
      <c r="P17" s="24"/>
      <c r="Q17" s="24"/>
      <c r="R17" s="24"/>
      <c r="S17" s="24"/>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4">
        <f>IF(ISBLANK(F17),0,IF(E17="Excess (+)",ROUND(BA16+(BA16*F17),2),IF(E17="Less (-)",ROUND(BA16+(BA16*F17*(-1)),2),0)))</f>
        <v>0</v>
      </c>
      <c r="BB17" s="35">
        <f>ROUND(BA17,0)</f>
        <v>0</v>
      </c>
      <c r="BC17" s="23" t="str">
        <f>SpellNumber(L17,BB17)</f>
        <v> Zero Only</v>
      </c>
      <c r="IA17" s="20" t="s">
        <v>37</v>
      </c>
      <c r="IE17" s="21" t="s">
        <v>38</v>
      </c>
      <c r="IF17" s="21"/>
      <c r="IG17" s="21"/>
      <c r="IH17" s="21"/>
      <c r="II17" s="21"/>
    </row>
    <row r="18" spans="1:243" s="20" customFormat="1" ht="43.5" customHeight="1">
      <c r="A18" s="68" t="s">
        <v>40</v>
      </c>
      <c r="B18" s="69"/>
      <c r="C18" s="63" t="str">
        <f>SpellNumber($E$2,BB16)</f>
        <v>INR Zero Only</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IA18" s="20" t="s">
        <v>40</v>
      </c>
      <c r="IC18" s="20" t="s">
        <v>45</v>
      </c>
      <c r="IE18" s="21"/>
      <c r="IF18" s="21"/>
      <c r="IG18" s="21"/>
      <c r="IH18" s="21"/>
      <c r="II18" s="21"/>
    </row>
  </sheetData>
  <sheetProtection password="E491" sheet="1"/>
  <mergeCells count="10">
    <mergeCell ref="A9:BC9"/>
    <mergeCell ref="C18:BC18"/>
    <mergeCell ref="A1:L1"/>
    <mergeCell ref="A4:BC4"/>
    <mergeCell ref="A5:BC5"/>
    <mergeCell ref="A6:BC6"/>
    <mergeCell ref="A7:BC7"/>
    <mergeCell ref="B8:BC8"/>
    <mergeCell ref="A16:B16"/>
    <mergeCell ref="A18:B1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F16 C13:C1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O13:O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 type="list" allowBlank="1" showInputMessage="1" showErrorMessage="1" sqref="L13:L18">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41</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2021-11-01T08:38:34Z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