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<sst xmlns="http://schemas.openxmlformats.org/spreadsheetml/2006/main" count="148" uniqueCount="68">
  <si>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</si>
  <si>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</si>
  <si>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</si>
  <si>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</si>
  <si>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</si>
  <si>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</si>
  <si>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</si>
  <si>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</si>
  <si>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</si>
  <si>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</si>
  <si>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</si>
  <si>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</si>
  <si>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</si>
  <si>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</si>
  <si>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</si>
  <si>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</si>
  <si>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</si>
  <si>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</si>
  <si>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</si>
  <si>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</si>
  <si>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</si>
  <si>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</si>
  <si>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</si>
  <si>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</si>
  <si>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</si>
  <si>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</si>
  <si>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</si>
  <si>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</si>
  <si>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</si>
  <si>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</si>
  <si>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</si>
  <si>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</si>
  <si>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</si>
  <si>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</si>
  <si>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</si>
  <si>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</si>
  <si>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</si>
  <si>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</si>
  <si>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</si>
  <si>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</si>
  <si>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</si>
  <si>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</si>
  <si>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</si>
  <si>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</si>
  <si>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</si>
  <si>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</si>
  <si>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</si>
  <si>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</si>
  <si>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</si>
  <si>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</si>
  <si>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</si>
  <si>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</si>
  <si>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</si>
  <si>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</si>
  <si>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(B)</t>
  </si>
  <si>
    <t>Any other charges, if any (A)</t>
  </si>
  <si>
    <t>LIST OF SCRAP MATERIALS – Electrical Items
(As per ANNEXURE-III)
(To be sold as SINGLE LOT)
(as per Technical details as given  below)</t>
  </si>
  <si>
    <t>Lot</t>
  </si>
  <si>
    <t>ITEM4</t>
  </si>
  <si>
    <t>LIST OF SCRAP MATERIALS – Civil  Items
(As per ANNEXURE-II)
(To be sold as SINGLE LOT)
(as per Technical details as given  below)</t>
  </si>
  <si>
    <t>LIST OF SCRAP MATERIALS – Electrical Items
(As per ANNEXURE-IV)
(To be sold as SINGLE LOT)
(as per Technical details as given  below)</t>
  </si>
  <si>
    <r>
      <t xml:space="preserve">LIST OF SCRAP MATERIALS – Public Health Items
(As per ANNEXURE-III)
(To be sold as SINGLE LOT)
</t>
    </r>
    <r>
      <rPr>
        <sz val="12"/>
        <color indexed="8"/>
        <rFont val="Times New Roman"/>
        <family val="1"/>
      </rPr>
      <t>(as per Technical details as given  below)</t>
    </r>
  </si>
  <si>
    <t xml:space="preserve">
Name of Work:&lt;E-TENDER NOTICE FOR AUCTION OF SCRAP MATERIALS  PUBLIC HEALTH &amp; ELECTRICAL ITEMS&gt;
 </t>
  </si>
  <si>
    <t>Contract No:  &lt;IISERM(1502) 21/22-Pur &gt;</t>
  </si>
  <si>
    <t>Any other charges, if any (C)</t>
  </si>
  <si>
    <t>Any other charges, if any (D)</t>
  </si>
  <si>
    <t>ITEM5</t>
  </si>
  <si>
    <t>ITEM6</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</si>
</sst>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b/>
      <sz val="12"/>
      <color indexed="8"/>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26" fillId="0" borderId="20" xfId="0" applyFont="1" applyFill="1" applyBorder="1" applyAlignment="1">
      <alignment horizontal="justify"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85" zoomScaleNormal="85" zoomScalePageLayoutView="0" workbookViewId="0" topLeftCell="A1">
      <selection activeCell="E15" sqref="E15"/>
    </sheetView>
  </sheetViews>
  <sheetFormatPr defaultColWidth="9.140625" defaultRowHeight="15"/>
  <cols>
    <col min="1" max="1" width="12.7109375" style="1" customWidth="1"/>
    <col min="2" max="2" width="60.71093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24" customHeight="1">
      <c r="A5" s="76" t="s">
        <v>62</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5" t="s">
        <v>63</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67.5" customHeight="1" thickBot="1">
      <c r="A13" s="59">
        <v>1.1</v>
      </c>
      <c r="B13" s="64" t="s">
        <v>61</v>
      </c>
      <c r="C13" s="61" t="s">
        <v>50</v>
      </c>
      <c r="D13" s="65">
        <v>1</v>
      </c>
      <c r="E13" s="66" t="s">
        <v>57</v>
      </c>
      <c r="F13" s="67"/>
      <c r="G13" s="68"/>
      <c r="H13" s="69"/>
      <c r="I13" s="67" t="s">
        <v>37</v>
      </c>
      <c r="J13" s="70">
        <f aca="true" t="shared" si="0" ref="J13:J18">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18">D13*M13</f>
        <v>0</v>
      </c>
      <c r="BB13" s="45">
        <f aca="true" t="shared" si="2" ref="BB13:BB18">D13*M13+N13+O13+P13+Q13+R13</f>
        <v>0</v>
      </c>
      <c r="BC13" s="25" t="str">
        <f aca="true" t="shared" si="3" ref="BC13:BC18">SpellNumber(L13,BB13)</f>
        <v>INR Zero Only</v>
      </c>
      <c r="IA13" s="26">
        <v>1.1</v>
      </c>
      <c r="IB13" s="60" t="s">
        <v>59</v>
      </c>
      <c r="IC13" s="26" t="s">
        <v>50</v>
      </c>
      <c r="ID13" s="26">
        <v>1</v>
      </c>
      <c r="IE13" s="27" t="s">
        <v>57</v>
      </c>
      <c r="IF13" s="27" t="s">
        <v>39</v>
      </c>
      <c r="IG13" s="27" t="s">
        <v>35</v>
      </c>
      <c r="IH13" s="27">
        <v>123.223</v>
      </c>
      <c r="II13" s="27" t="s">
        <v>36</v>
      </c>
    </row>
    <row r="14" spans="1:243" s="26" customFormat="1" ht="67.5" customHeight="1" thickBot="1">
      <c r="A14" s="59">
        <v>1.2</v>
      </c>
      <c r="B14" s="64" t="s">
        <v>60</v>
      </c>
      <c r="C14" s="61" t="s">
        <v>51</v>
      </c>
      <c r="D14" s="65">
        <v>1</v>
      </c>
      <c r="E14" s="66" t="s">
        <v>57</v>
      </c>
      <c r="F14" s="67"/>
      <c r="G14" s="68"/>
      <c r="H14" s="69"/>
      <c r="I14" s="67" t="s">
        <v>37</v>
      </c>
      <c r="J14" s="70">
        <f t="shared" si="0"/>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45">
        <f t="shared" si="2"/>
        <v>0</v>
      </c>
      <c r="BC14" s="25" t="str">
        <f t="shared" si="3"/>
        <v>INR Zero Only</v>
      </c>
      <c r="IA14" s="26">
        <v>1.2</v>
      </c>
      <c r="IB14" s="60" t="s">
        <v>56</v>
      </c>
      <c r="IC14" s="26" t="s">
        <v>51</v>
      </c>
      <c r="ID14" s="26">
        <v>1</v>
      </c>
      <c r="IE14" s="27" t="s">
        <v>57</v>
      </c>
      <c r="IF14" s="27"/>
      <c r="IG14" s="27"/>
      <c r="IH14" s="27"/>
      <c r="II14" s="27"/>
    </row>
    <row r="15" spans="1:243" s="26" customFormat="1" ht="33" customHeight="1" thickBot="1">
      <c r="A15" s="59">
        <v>1.3</v>
      </c>
      <c r="B15" s="71" t="s">
        <v>55</v>
      </c>
      <c r="C15" s="61" t="s">
        <v>52</v>
      </c>
      <c r="D15" s="65">
        <v>1</v>
      </c>
      <c r="E15" s="66" t="s">
        <v>53</v>
      </c>
      <c r="F15" s="67"/>
      <c r="G15" s="68"/>
      <c r="H15" s="69"/>
      <c r="I15" s="67" t="s">
        <v>37</v>
      </c>
      <c r="J15" s="70">
        <f t="shared" si="0"/>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55</v>
      </c>
      <c r="IC15" s="26" t="s">
        <v>52</v>
      </c>
      <c r="ID15" s="26">
        <v>1</v>
      </c>
      <c r="IE15" s="27" t="s">
        <v>53</v>
      </c>
      <c r="IF15" s="27"/>
      <c r="IG15" s="27"/>
      <c r="IH15" s="27"/>
      <c r="II15" s="27"/>
    </row>
    <row r="16" spans="1:243" s="26" customFormat="1" ht="33" customHeight="1" thickBot="1">
      <c r="A16" s="59">
        <v>1.4</v>
      </c>
      <c r="B16" s="71" t="s">
        <v>54</v>
      </c>
      <c r="C16" s="61" t="s">
        <v>58</v>
      </c>
      <c r="D16" s="65">
        <v>1</v>
      </c>
      <c r="E16" s="66" t="s">
        <v>53</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B16" s="60"/>
      <c r="IE16" s="27"/>
      <c r="IF16" s="27"/>
      <c r="IG16" s="27"/>
      <c r="IH16" s="27"/>
      <c r="II16" s="27"/>
    </row>
    <row r="17" spans="1:243" s="26" customFormat="1" ht="33" customHeight="1" thickBot="1">
      <c r="A17" s="59">
        <v>1.5</v>
      </c>
      <c r="B17" s="71" t="s">
        <v>64</v>
      </c>
      <c r="C17" s="61" t="s">
        <v>66</v>
      </c>
      <c r="D17" s="65">
        <v>1</v>
      </c>
      <c r="E17" s="66" t="s">
        <v>53</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B17" s="60"/>
      <c r="IE17" s="27"/>
      <c r="IF17" s="27"/>
      <c r="IG17" s="27"/>
      <c r="IH17" s="27"/>
      <c r="II17" s="27"/>
    </row>
    <row r="18" spans="1:243" s="26" customFormat="1" ht="33" customHeight="1" thickBot="1">
      <c r="A18" s="59">
        <v>1.6</v>
      </c>
      <c r="B18" s="71" t="s">
        <v>65</v>
      </c>
      <c r="C18" s="61" t="s">
        <v>67</v>
      </c>
      <c r="D18" s="65">
        <v>1</v>
      </c>
      <c r="E18" s="66" t="s">
        <v>53</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45">
        <f t="shared" si="2"/>
        <v>0</v>
      </c>
      <c r="BC18" s="25" t="str">
        <f t="shared" si="3"/>
        <v>INR Zero Only</v>
      </c>
      <c r="IA18" s="26">
        <v>1.4</v>
      </c>
      <c r="IB18" s="60" t="s">
        <v>54</v>
      </c>
      <c r="IC18" s="26" t="s">
        <v>58</v>
      </c>
      <c r="ID18" s="26">
        <v>1</v>
      </c>
      <c r="IE18" s="27" t="s">
        <v>53</v>
      </c>
      <c r="IF18" s="27"/>
      <c r="IG18" s="27"/>
      <c r="IH18" s="27"/>
      <c r="II18" s="27"/>
    </row>
    <row r="19" spans="1:243" s="26" customFormat="1" ht="24.75" customHeight="1">
      <c r="A19" s="28" t="s">
        <v>41</v>
      </c>
      <c r="B19" s="63"/>
      <c r="C19" s="30"/>
      <c r="D19" s="56"/>
      <c r="E19" s="46"/>
      <c r="F19" s="46"/>
      <c r="G19" s="46"/>
      <c r="H19" s="47"/>
      <c r="I19" s="47"/>
      <c r="J19" s="47"/>
      <c r="K19" s="47"/>
      <c r="L19" s="48"/>
      <c r="BA19" s="49">
        <f>SUM(BA13:BA18)</f>
        <v>0</v>
      </c>
      <c r="BB19" s="49">
        <f>SUM(BB13:BB18)</f>
        <v>0</v>
      </c>
      <c r="BC19" s="25" t="str">
        <f>SpellNumber($E$2,BB19)</f>
        <v>INR Zero Only</v>
      </c>
      <c r="IE19" s="27">
        <v>4</v>
      </c>
      <c r="IF19" s="27" t="s">
        <v>40</v>
      </c>
      <c r="IG19" s="27" t="s">
        <v>42</v>
      </c>
      <c r="IH19" s="27">
        <v>10</v>
      </c>
      <c r="II19" s="27" t="s">
        <v>36</v>
      </c>
    </row>
    <row r="20" spans="1:243" s="38" customFormat="1" ht="54.75" customHeight="1" hidden="1">
      <c r="A20" s="29" t="s">
        <v>43</v>
      </c>
      <c r="B20" s="31"/>
      <c r="C20" s="32"/>
      <c r="D20" s="57"/>
      <c r="E20" s="43" t="s">
        <v>44</v>
      </c>
      <c r="F20" s="44"/>
      <c r="G20" s="33"/>
      <c r="H20" s="34"/>
      <c r="I20" s="34"/>
      <c r="J20" s="34"/>
      <c r="K20" s="35"/>
      <c r="L20" s="36"/>
      <c r="M20" s="37" t="s">
        <v>45</v>
      </c>
      <c r="O20" s="26"/>
      <c r="P20" s="26"/>
      <c r="Q20" s="26"/>
      <c r="R20" s="26"/>
      <c r="S20" s="26"/>
      <c r="BA20" s="39">
        <f>IF(ISBLANK(F20),0,IF(E20="Excess (+)",ROUND(BA19+(BA19*F20),2),IF(E20="Less (-)",ROUND(BA19+(BA19*F20*(-1)),2),0)))</f>
        <v>0</v>
      </c>
      <c r="BB20" s="40">
        <f>ROUND(BA20,0)</f>
        <v>0</v>
      </c>
      <c r="BC20" s="41" t="str">
        <f>SpellNumber(L20,BB20)</f>
        <v> Zero Only</v>
      </c>
      <c r="IE20" s="42"/>
      <c r="IF20" s="42"/>
      <c r="IG20" s="42"/>
      <c r="IH20" s="42"/>
      <c r="II20" s="42"/>
    </row>
    <row r="21" spans="1:243" s="38" customFormat="1" ht="43.5" customHeight="1">
      <c r="A21" s="28" t="s">
        <v>46</v>
      </c>
      <c r="B21" s="28"/>
      <c r="C21" s="73" t="str">
        <f>SpellNumber($E$2,BB19)</f>
        <v>INR Zero Only</v>
      </c>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IE21" s="42"/>
      <c r="IF21" s="42"/>
      <c r="IG21" s="42"/>
      <c r="IH21" s="42"/>
      <c r="II21" s="42"/>
    </row>
    <row r="22" ht="15"/>
    <row r="23" ht="15"/>
    <row r="24" ht="15"/>
    <row r="25" ht="15"/>
    <row r="26" ht="15"/>
    <row r="27" ht="15"/>
    <row r="28" ht="15"/>
  </sheetData>
  <sheetProtection password="E491" sheet="1"/>
  <mergeCells count="8">
    <mergeCell ref="A9:BC9"/>
    <mergeCell ref="C21:BC2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type="list" allowBlank="1" showInputMessage="1" showErrorMessage="1" sqref="L13:L18">
      <formula1>"INR"</formula1>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allowBlank="1" showInputMessage="1" showErrorMessage="1" promptTitle="Itemcode/Make" prompt="Please enter text" sqref="C13:C1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F13:F18">
      <formula1>0</formula1>
      <formula2>999999999999999</formula2>
    </dataValidation>
    <dataValidation type="list" allowBlank="1" showErrorMessage="1" sqref="K13:K18">
      <formula1>"Partial Conversion,Full Conversion"</formula1>
      <formula2>0</formula2>
    </dataValidation>
    <dataValidation type="decimal" allowBlank="1" showErrorMessage="1" errorTitle="Invalid Entry" error="Only Numeric Values are allowed. " sqref="A13:A1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47</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2021-10-05T10:56:56Z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