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<sst xmlns="http://schemas.openxmlformats.org/spreadsheetml/2006/main" count="222" uniqueCount="99">
  <si>
    <t>BoQ_Ver3.1</t>
  </si>
  <si>
    <t>Item Wise</t>
  </si>
  <si>
    <t>Normal</t>
  </si>
  <si>
    <t>INR Only</t>
  </si>
  <si>
    <t>INR</t>
  </si>
  <si>
    <t>Select, Excess (+), Less (-)</t>
  </si>
  <si>
    <t xml:space="preserve"> </t>
  </si>
  <si>
    <t>NUMBER</t>
  </si>
  <si>
    <t>TEXT</t>
  </si>
  <si>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</si>
  <si>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</si>
  <si>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</si>
  <si>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</si>
  <si>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</si>
  <si>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</si>
  <si>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</si>
  <si>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</si>
  <si>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</si>
  <si>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</si>
  <si>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</si>
  <si>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</si>
  <si>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</si>
  <si>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</si>
  <si>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</si>
  <si>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</si>
  <si>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</si>
  <si>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</si>
  <si>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</si>
  <si>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</si>
  <si>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</si>
  <si>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</si>
  <si>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</si>
  <si>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</si>
  <si>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</si>
  <si>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</si>
  <si>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</si>
  <si>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</si>
  <si>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</si>
  <si>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</si>
  <si>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</si>
  <si>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</si>
  <si>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</si>
  <si>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</si>
  <si>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</si>
  <si>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</si>
  <si>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</si>
  <si>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</si>
  <si>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</si>
  <si>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</si>
  <si>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item8</t>
  </si>
  <si>
    <t>item9</t>
  </si>
  <si>
    <t>item10</t>
  </si>
  <si>
    <t>item11</t>
  </si>
  <si>
    <t>item12</t>
  </si>
  <si>
    <t>item13</t>
  </si>
  <si>
    <t>item14</t>
  </si>
  <si>
    <t>item15</t>
  </si>
  <si>
    <t>Sr.
No.</t>
  </si>
  <si>
    <t>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t>
  </si>
  <si>
    <t>Thickness 0.63 mm sheet</t>
  </si>
  <si>
    <t>Thickness 0.80 mm sheet</t>
  </si>
  <si>
    <t xml:space="preserve">2.5Sqmm 4 core copper Cable up to panel &amp; System with in condute </t>
  </si>
  <si>
    <t xml:space="preserve">Supply, Installation, Testing and commissioning of 15" exhaust fan with aluminium louvers heavy duty 1400 RPM, 4 nos of blade single phase with frame including fixing of 150x10mm bolts for mounting exhaust fan frame. Make Crompton Greaves/ Haevells/ Khaitan </t>
  </si>
  <si>
    <t xml:space="preserve">Supply, Installation, Testing and commissioning of 12" exhaust fan with aluminium louvers heavy duty 1400 RPM, 4 nos of blade single phase with frame including fitting in suitable size duct in the window pane size 15"x15"  and fitting with 10 micron 15x15x0.50 mm pre filter 10 micron sliding in alumininun channel. Supporting of exhaust duct also to be provided to give adequate strength to bear the vibration of exhaust fan. Make Crompton Greaves/ Haevells/ Khaitan </t>
  </si>
  <si>
    <t>3 X 2.5 Sq. mm</t>
  </si>
  <si>
    <t>5/6 A switch</t>
  </si>
  <si>
    <t>3 pin 5/6 A socket outlet</t>
  </si>
  <si>
    <t>1 to 1.25"</t>
  </si>
  <si>
    <t>3 Module</t>
  </si>
  <si>
    <t>Nos.</t>
  </si>
  <si>
    <t>Sqmtr</t>
  </si>
  <si>
    <t>Rmtr</t>
  </si>
  <si>
    <t>mtrs</t>
  </si>
  <si>
    <t>nos</t>
  </si>
  <si>
    <t>item16</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</si>
  <si>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</si>
  <si>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 xml:space="preserve">Supply, installation,Testing &amp; Commissioning of Three phase 'DOL' Electrical panel with all safety single phase perventer, OLR, contactor, MCB, push button , indicating lamp </t>
  </si>
  <si>
    <t xml:space="preserve">Supply &amp; Installation  of  Aluminium Powder coated Aluminium air fixed bar Grill with Volume Control  Damper.
</t>
  </si>
  <si>
    <t>Supplying  and  drawing following  sizes  of  FRLS  PVC  insulated copper  conductor,  single  core  cable  in  the  existing  surface/ recessed steel/ PVC conduit as required. Make: Polycab, Havells, KEI,Finolex.</t>
  </si>
  <si>
    <t xml:space="preserve">3 x 1.5 sq. mm </t>
  </si>
  <si>
    <t xml:space="preserve">3 x 2.5 sq. mm </t>
  </si>
  <si>
    <t>Supplying and fixing following modular switch/ socket on the existing modular plate &amp; switch box including connections but excluding modular plate etc. as required.Make : ABB,L&amp; T,Anchor Roma</t>
  </si>
  <si>
    <t xml:space="preserve">Supplying and Fixing PVC batten/flexible pipe on the wall with base i/c. acessories etc. as required. </t>
  </si>
  <si>
    <t>0.75"  to 1".</t>
  </si>
  <si>
    <t>Supplying and Fixing following size PVC modular box as required, Make: ABB,L&amp;T,Anchor,Greatwhite,MK.</t>
  </si>
  <si>
    <t>Supplying and fixing following Modular base &amp; cover plate on existing modular metal boxes etc. as required.Make: ABB,L&amp;T,Anchor Roma,Greatwhite</t>
  </si>
  <si>
    <t xml:space="preserve">Installation, testing and commissioning of pre-wired, fluorescent fitting / compact fluorescent fitting of all types, complete with all accessories and tube etc. directly on ceiling/ wall, including connection with 1.5 sq. mm FRLS PVC insulated, copper conductor, single core cable and earthing etc. as required including dismantling the fitting first. </t>
  </si>
  <si>
    <t>Providing Multiplug connector. Make: Anchor, Cona.</t>
  </si>
  <si>
    <t>Providing 7 w LED bulb. Make: Philips/ Syska/Oreve/CG</t>
  </si>
  <si>
    <t>Providing 6A, 2pin bakelite plug top. Make: Anchor/ Cona</t>
  </si>
  <si>
    <t>P/f of bakelite bulb holder, heavy quality,on wooden base. Make : Anchor/Cona or eq.</t>
  </si>
  <si>
    <t>Name of Work: &lt;PREPARATION OF HOSTEL ROOM  AT IISER MOHALI &gt;</t>
  </si>
  <si>
    <t>Contract No:  &lt;IISER/EEEO/EstimateP/20-21/18&gt;</t>
  </si>
  <si>
    <r>
      <t xml:space="preserve">PRICE SCHEDULE
</t>
    </r>
    <r>
      <rPr>
        <b/>
        <sz val="16"/>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</si>
  <si>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6"/>
        <color indexed="10"/>
        <rFont val="Times New Roman"/>
        <family val="1"/>
      </rPr>
      <t>#</t>
    </r>
  </si>
  <si>
    <r>
      <t xml:space="preserve">TEXT </t>
    </r>
    <r>
      <rPr>
        <b/>
        <sz val="16"/>
        <color indexed="10"/>
        <rFont val="Times New Roman"/>
        <family val="1"/>
      </rPr>
      <t>#</t>
    </r>
  </si>
  <si>
    <r>
      <t>TEXT</t>
    </r>
    <r>
      <rPr>
        <b/>
        <sz val="16"/>
        <color indexed="10"/>
        <rFont val="Times New Roman"/>
        <family val="1"/>
      </rPr>
      <t>#</t>
    </r>
  </si>
  <si>
    <r>
      <t xml:space="preserve">BASIC RATE INCLUSIVE OF GST In </t>
    </r>
    <r>
      <rPr>
        <b/>
        <sz val="16"/>
        <color indexed="10"/>
        <rFont val="Times New Roman"/>
        <family val="1"/>
      </rPr>
      <t>Figures</t>
    </r>
    <r>
      <rPr>
        <b/>
        <sz val="16"/>
        <rFont val="Times New Roman"/>
        <family val="1"/>
      </rPr>
      <t xml:space="preserve"> To be entered by the </t>
    </r>
    <r>
      <rPr>
        <b/>
        <sz val="16"/>
        <color indexed="10"/>
        <rFont val="Times New Roman"/>
        <family val="1"/>
      </rPr>
      <t>Bidder</t>
    </r>
    <r>
      <rPr>
        <b/>
        <sz val="16"/>
        <rFont val="Times New Roman"/>
        <family val="1"/>
      </rPr>
      <t xml:space="preserve"> 
Rs.      P
 </t>
    </r>
  </si>
  <si>
    <t>Mtrs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</si>
</sst>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b/>
      <u val="single"/>
      <sz val="16"/>
      <color indexed="10"/>
      <name val="Times New Roman"/>
      <family val="1"/>
    </font>
    <font>
      <sz val="16"/>
      <name val="Times New Roman"/>
      <family val="1"/>
    </font>
    <font>
      <sz val="16"/>
      <color indexed="23"/>
      <name val="Times New Roman"/>
      <family val="1"/>
    </font>
    <font>
      <b/>
      <i/>
      <sz val="16"/>
      <color indexed="8"/>
      <name val="Times New Roman"/>
      <family val="1"/>
    </font>
    <font>
      <b/>
      <sz val="16"/>
      <name val="Times New Roman"/>
      <family val="1"/>
    </font>
    <font>
      <b/>
      <sz val="16"/>
      <color indexed="8"/>
      <name val="Times New Roman"/>
      <family val="1"/>
    </font>
    <font>
      <b/>
      <u val="single"/>
      <sz val="16"/>
      <color indexed="23"/>
      <name val="Times New Roman"/>
      <family val="1"/>
    </font>
    <font>
      <b/>
      <u val="single"/>
      <sz val="16"/>
      <name val="Times New Roman"/>
      <family val="1"/>
    </font>
    <font>
      <b/>
      <sz val="16"/>
      <color indexed="10"/>
      <name val="Times New Roman"/>
      <family val="1"/>
    </font>
    <font>
      <b/>
      <sz val="16"/>
      <color indexed="18"/>
      <name val="Times New Roman"/>
      <family val="1"/>
    </font>
    <font>
      <sz val="16"/>
      <color indexed="8"/>
      <name val="Times New Roman"/>
      <family val="1"/>
    </font>
    <font>
      <sz val="16"/>
      <color indexed="31"/>
      <name val="Times New Roman"/>
      <family val="1"/>
    </font>
    <font>
      <b/>
      <sz val="16"/>
      <color indexed="16"/>
      <name val="Times New Roman"/>
      <family val="1"/>
    </font>
    <font>
      <b/>
      <sz val="16"/>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0000"/>
      <name val="Times New Roman"/>
      <family val="1"/>
    </font>
    <font>
      <sz val="16"/>
      <color theme="1"/>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3" fillId="0" borderId="0" xfId="55" applyNumberFormat="1" applyFont="1" applyFill="1" applyAlignment="1">
      <alignment wrapText="1"/>
      <protection/>
    </xf>
    <xf numFmtId="0" fontId="3" fillId="0" borderId="0" xfId="55" applyNumberFormat="1" applyFont="1" applyFill="1" applyAlignment="1">
      <alignment horizontal="left"/>
      <protection/>
    </xf>
    <xf numFmtId="0" fontId="4" fillId="0" borderId="0" xfId="55" applyNumberFormat="1" applyFont="1" applyFill="1" applyAlignment="1">
      <alignment horizontal="left"/>
      <protection/>
    </xf>
    <xf numFmtId="0" fontId="11" fillId="0" borderId="0" xfId="55" applyNumberFormat="1" applyFont="1" applyFill="1" applyBorder="1" applyAlignment="1">
      <alignment vertical="center"/>
      <protection/>
    </xf>
    <xf numFmtId="0" fontId="12" fillId="0" borderId="0" xfId="55" applyNumberFormat="1" applyFont="1" applyFill="1" applyBorder="1" applyAlignment="1" applyProtection="1">
      <alignment vertical="center"/>
      <protection locked="0"/>
    </xf>
    <xf numFmtId="0" fontId="12" fillId="0" borderId="0" xfId="55" applyNumberFormat="1" applyFont="1" applyFill="1" applyBorder="1" applyAlignment="1">
      <alignment vertical="center"/>
      <protection/>
    </xf>
    <xf numFmtId="0" fontId="13" fillId="0" borderId="0" xfId="59" applyNumberFormat="1" applyFont="1" applyFill="1" applyBorder="1" applyAlignment="1" applyProtection="1">
      <alignment horizontal="center" vertical="center"/>
      <protection/>
    </xf>
    <xf numFmtId="0" fontId="14" fillId="0" borderId="0" xfId="55" applyNumberFormat="1" applyFont="1" applyFill="1" applyBorder="1" applyAlignment="1">
      <alignment vertical="center"/>
      <protection/>
    </xf>
    <xf numFmtId="0" fontId="14" fillId="0" borderId="10" xfId="59" applyNumberFormat="1" applyFont="1" applyFill="1" applyBorder="1" applyAlignment="1" applyProtection="1">
      <alignment horizontal="left" vertical="top" wrapText="1"/>
      <protection/>
    </xf>
    <xf numFmtId="0" fontId="14" fillId="0" borderId="11" xfId="55" applyNumberFormat="1" applyFont="1" applyFill="1" applyBorder="1" applyAlignment="1">
      <alignment horizontal="center" vertical="top" wrapText="1"/>
      <protection/>
    </xf>
    <xf numFmtId="0" fontId="14" fillId="0" borderId="11" xfId="55" applyNumberFormat="1" applyFont="1" applyFill="1" applyBorder="1" applyAlignment="1">
      <alignment horizontal="center" vertical="center" wrapText="1"/>
      <protection/>
    </xf>
    <xf numFmtId="0" fontId="14" fillId="33" borderId="11" xfId="55" applyNumberFormat="1" applyFont="1" applyFill="1" applyBorder="1" applyAlignment="1">
      <alignment horizontal="center" vertical="center" wrapText="1"/>
      <protection/>
    </xf>
    <xf numFmtId="0" fontId="14" fillId="33" borderId="11" xfId="59" applyNumberFormat="1" applyFont="1" applyFill="1" applyBorder="1" applyAlignment="1">
      <alignment horizontal="center" vertical="center" wrapText="1"/>
      <protection/>
    </xf>
    <xf numFmtId="0" fontId="19" fillId="33" borderId="11" xfId="59" applyNumberFormat="1" applyFont="1" applyFill="1" applyBorder="1" applyAlignment="1">
      <alignment horizontal="center" vertical="center" wrapText="1"/>
      <protection/>
    </xf>
    <xf numFmtId="0" fontId="19" fillId="33" borderId="11" xfId="59" applyNumberFormat="1" applyFont="1" applyFill="1" applyBorder="1" applyAlignment="1">
      <alignment vertical="center" wrapText="1"/>
      <protection/>
    </xf>
    <xf numFmtId="0" fontId="14" fillId="34" borderId="11" xfId="55" applyNumberFormat="1" applyFont="1" applyFill="1" applyBorder="1" applyAlignment="1">
      <alignment horizontal="center" vertical="center" wrapText="1"/>
      <protection/>
    </xf>
    <xf numFmtId="0" fontId="11" fillId="0" borderId="11" xfId="55" applyNumberFormat="1" applyFont="1" applyFill="1" applyBorder="1" applyAlignment="1">
      <alignment horizontal="left" vertical="top" wrapText="1"/>
      <protection/>
    </xf>
    <xf numFmtId="0" fontId="58" fillId="0" borderId="11" xfId="0" applyFont="1" applyFill="1" applyBorder="1" applyAlignment="1">
      <alignment horizontal="left" vertical="center"/>
    </xf>
    <xf numFmtId="0" fontId="11" fillId="0" borderId="11" xfId="56" applyFont="1" applyBorder="1" applyAlignment="1">
      <alignment horizontal="left" vertical="center"/>
      <protection/>
    </xf>
    <xf numFmtId="2" fontId="11" fillId="0" borderId="11" xfId="59" applyNumberFormat="1" applyFont="1" applyFill="1" applyBorder="1" applyAlignment="1">
      <alignment horizontal="left" vertical="center"/>
      <protection/>
    </xf>
    <xf numFmtId="2" fontId="11" fillId="0" borderId="11" xfId="55" applyNumberFormat="1" applyFont="1" applyFill="1" applyBorder="1" applyAlignment="1" applyProtection="1">
      <alignment horizontal="left" vertical="center"/>
      <protection locked="0"/>
    </xf>
    <xf numFmtId="2" fontId="11" fillId="0" borderId="11" xfId="55" applyNumberFormat="1" applyFont="1" applyFill="1" applyBorder="1" applyAlignment="1">
      <alignment horizontal="left" vertical="center"/>
      <protection/>
    </xf>
    <xf numFmtId="2" fontId="11" fillId="0" borderId="11" xfId="55" applyNumberFormat="1" applyFont="1" applyFill="1" applyBorder="1" applyAlignment="1" applyProtection="1">
      <alignment horizontal="left" vertical="center" wrapText="1"/>
      <protection locked="0"/>
    </xf>
    <xf numFmtId="2" fontId="11" fillId="0" borderId="11" xfId="55" applyNumberFormat="1" applyFont="1" applyFill="1" applyBorder="1" applyAlignment="1">
      <alignment horizontal="left" vertical="center" wrapText="1"/>
      <protection/>
    </xf>
    <xf numFmtId="0" fontId="11" fillId="0" borderId="11" xfId="59" applyNumberFormat="1" applyFont="1" applyFill="1" applyBorder="1" applyAlignment="1">
      <alignment horizontal="left" vertical="center" wrapText="1"/>
      <protection/>
    </xf>
    <xf numFmtId="0" fontId="20" fillId="0" borderId="11" xfId="59" applyNumberFormat="1" applyFont="1" applyFill="1" applyBorder="1" applyAlignment="1">
      <alignment horizontal="center" vertical="center" wrapText="1" readingOrder="1"/>
      <protection/>
    </xf>
    <xf numFmtId="0" fontId="11" fillId="0" borderId="11" xfId="56" applyFont="1" applyBorder="1" applyAlignment="1">
      <alignment horizontal="center" vertical="center" wrapText="1"/>
      <protection/>
    </xf>
    <xf numFmtId="0" fontId="11" fillId="0" borderId="11" xfId="56" applyFont="1" applyBorder="1" applyAlignment="1">
      <alignment horizontal="center" vertical="center"/>
      <protection/>
    </xf>
    <xf numFmtId="2" fontId="11" fillId="0" borderId="11" xfId="59" applyNumberFormat="1" applyFont="1" applyFill="1" applyBorder="1" applyAlignment="1">
      <alignment horizontal="center" vertical="center" readingOrder="1"/>
      <protection/>
    </xf>
    <xf numFmtId="2" fontId="14" fillId="0" borderId="11" xfId="55" applyNumberFormat="1" applyFont="1" applyFill="1" applyBorder="1" applyAlignment="1" applyProtection="1">
      <alignment horizontal="center" vertical="center" readingOrder="1"/>
      <protection locked="0"/>
    </xf>
    <xf numFmtId="2" fontId="11" fillId="0" borderId="11" xfId="55" applyNumberFormat="1" applyFont="1" applyFill="1" applyBorder="1" applyAlignment="1">
      <alignment horizontal="center" vertical="center" readingOrder="1"/>
      <protection/>
    </xf>
    <xf numFmtId="2" fontId="14" fillId="35" borderId="11" xfId="55" applyNumberFormat="1" applyFont="1" applyFill="1" applyBorder="1" applyAlignment="1" applyProtection="1">
      <alignment horizontal="center" vertical="center" readingOrder="1"/>
      <protection locked="0"/>
    </xf>
    <xf numFmtId="2" fontId="14" fillId="0" borderId="11" xfId="55" applyNumberFormat="1" applyFont="1" applyFill="1" applyBorder="1" applyAlignment="1" applyProtection="1">
      <alignment horizontal="center" vertical="center" wrapText="1" readingOrder="1"/>
      <protection locked="0"/>
    </xf>
    <xf numFmtId="2" fontId="14" fillId="0" borderId="11" xfId="55" applyNumberFormat="1" applyFont="1" applyFill="1" applyBorder="1" applyAlignment="1">
      <alignment horizontal="center" vertical="center" wrapText="1" readingOrder="1"/>
      <protection/>
    </xf>
    <xf numFmtId="2" fontId="14" fillId="0" borderId="11" xfId="59" applyNumberFormat="1" applyFont="1" applyFill="1" applyBorder="1" applyAlignment="1">
      <alignment horizontal="center" vertical="center" readingOrder="1"/>
      <protection/>
    </xf>
    <xf numFmtId="0" fontId="11" fillId="0" borderId="11" xfId="59" applyNumberFormat="1" applyFont="1" applyFill="1" applyBorder="1" applyAlignment="1">
      <alignment horizontal="left" vertical="center" wrapText="1" readingOrder="1"/>
      <protection/>
    </xf>
    <xf numFmtId="0" fontId="58" fillId="0" borderId="11" xfId="0" applyFont="1" applyFill="1" applyBorder="1" applyAlignment="1">
      <alignment horizontal="center" vertical="center" readingOrder="1"/>
    </xf>
    <xf numFmtId="0" fontId="59" fillId="0" borderId="11" xfId="0" applyFont="1" applyBorder="1" applyAlignment="1">
      <alignment horizontal="center" vertical="center"/>
    </xf>
    <xf numFmtId="0" fontId="11" fillId="0" borderId="11" xfId="59" applyNumberFormat="1" applyFont="1" applyFill="1" applyBorder="1" applyAlignment="1">
      <alignment horizontal="center" vertical="center" readingOrder="1"/>
      <protection/>
    </xf>
    <xf numFmtId="0" fontId="18" fillId="0" borderId="11" xfId="59" applyNumberFormat="1" applyFont="1" applyFill="1" applyBorder="1" applyAlignment="1">
      <alignment horizontal="center" vertical="center" readingOrder="1"/>
      <protection/>
    </xf>
    <xf numFmtId="0" fontId="11" fillId="0" borderId="11" xfId="55" applyNumberFormat="1" applyFont="1" applyFill="1" applyBorder="1" applyAlignment="1">
      <alignment horizontal="center" vertical="center" readingOrder="1"/>
      <protection/>
    </xf>
    <xf numFmtId="2" fontId="18" fillId="0" borderId="11" xfId="59" applyNumberFormat="1" applyFont="1" applyFill="1" applyBorder="1" applyAlignment="1">
      <alignment horizontal="center" vertical="center" readingOrder="1"/>
      <protection/>
    </xf>
    <xf numFmtId="0" fontId="14" fillId="0" borderId="11" xfId="59" applyNumberFormat="1" applyFont="1" applyFill="1" applyBorder="1" applyAlignment="1">
      <alignment horizontal="left" vertical="center"/>
      <protection/>
    </xf>
    <xf numFmtId="0" fontId="21" fillId="0" borderId="11" xfId="55"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22" fillId="35" borderId="11" xfId="59" applyNumberFormat="1" applyFont="1" applyFill="1" applyBorder="1" applyAlignment="1" applyProtection="1">
      <alignment vertical="center" wrapText="1"/>
      <protection locked="0"/>
    </xf>
    <xf numFmtId="0" fontId="22" fillId="35" borderId="11" xfId="65" applyNumberFormat="1" applyFont="1" applyFill="1" applyBorder="1" applyAlignment="1" applyProtection="1">
      <alignment horizontal="center" vertical="center"/>
      <protection/>
    </xf>
    <xf numFmtId="0" fontId="21" fillId="0" borderId="11" xfId="59" applyNumberFormat="1" applyFont="1" applyFill="1" applyBorder="1" applyAlignment="1">
      <alignment vertical="top"/>
      <protection/>
    </xf>
    <xf numFmtId="0" fontId="11" fillId="0" borderId="11" xfId="55" applyNumberFormat="1" applyFont="1" applyFill="1" applyBorder="1" applyAlignment="1" applyProtection="1">
      <alignment vertical="top"/>
      <protection/>
    </xf>
    <xf numFmtId="0" fontId="18" fillId="0" borderId="11" xfId="65"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xf>
    <xf numFmtId="0" fontId="11" fillId="0" borderId="11" xfId="55" applyNumberFormat="1" applyFont="1" applyFill="1" applyBorder="1" applyAlignment="1">
      <alignment vertical="top"/>
      <protection/>
    </xf>
    <xf numFmtId="0" fontId="23" fillId="0" borderId="11" xfId="59" applyNumberFormat="1" applyFont="1" applyFill="1" applyBorder="1" applyAlignment="1">
      <alignment horizontal="right" vertical="top"/>
      <protection/>
    </xf>
    <xf numFmtId="0" fontId="18" fillId="0" borderId="11" xfId="59" applyNumberFormat="1" applyFont="1" applyFill="1" applyBorder="1" applyAlignment="1">
      <alignment horizontal="right" vertical="top"/>
      <protection/>
    </xf>
    <xf numFmtId="0" fontId="11" fillId="0" borderId="11" xfId="59" applyNumberFormat="1" applyFont="1" applyFill="1" applyBorder="1" applyAlignment="1">
      <alignment vertical="top" wrapText="1"/>
      <protection/>
    </xf>
    <xf numFmtId="0" fontId="13" fillId="0" borderId="0" xfId="59" applyNumberFormat="1" applyFont="1" applyFill="1" applyBorder="1" applyAlignment="1" applyProtection="1">
      <alignment horizontal="center" vertical="top"/>
      <protection/>
    </xf>
    <xf numFmtId="0" fontId="11" fillId="0" borderId="0" xfId="55" applyNumberFormat="1" applyFont="1" applyFill="1" applyBorder="1" applyAlignment="1">
      <alignment vertical="top"/>
      <protection/>
    </xf>
    <xf numFmtId="0" fontId="14" fillId="33" borderId="11" xfId="55" applyNumberFormat="1" applyFont="1" applyFill="1" applyBorder="1" applyAlignment="1">
      <alignment horizontal="center" vertical="top" wrapText="1"/>
      <protection/>
    </xf>
    <xf numFmtId="0" fontId="11" fillId="0" borderId="11" xfId="56" applyFont="1" applyBorder="1" applyAlignment="1">
      <alignment horizontal="left" vertical="top" wrapText="1"/>
      <protection/>
    </xf>
    <xf numFmtId="49" fontId="20" fillId="37" borderId="12" xfId="0" applyNumberFormat="1" applyFont="1" applyFill="1" applyBorder="1" applyAlignment="1">
      <alignment horizontal="left" vertical="top"/>
    </xf>
    <xf numFmtId="49" fontId="20" fillId="37" borderId="12" xfId="0" applyNumberFormat="1" applyFont="1" applyFill="1" applyBorder="1" applyAlignment="1">
      <alignment horizontal="left" vertical="top" wrapText="1"/>
    </xf>
    <xf numFmtId="49" fontId="20" fillId="37" borderId="12" xfId="0" applyNumberFormat="1" applyFont="1" applyFill="1" applyBorder="1" applyAlignment="1">
      <alignment vertical="top" wrapText="1"/>
    </xf>
    <xf numFmtId="49" fontId="20" fillId="37" borderId="12" xfId="0" applyNumberFormat="1" applyFont="1" applyFill="1" applyBorder="1" applyAlignment="1">
      <alignment vertical="top"/>
    </xf>
    <xf numFmtId="49" fontId="20" fillId="37" borderId="13" xfId="0" applyNumberFormat="1" applyFont="1" applyFill="1" applyBorder="1" applyAlignment="1">
      <alignment vertical="top"/>
    </xf>
    <xf numFmtId="0" fontId="20" fillId="37" borderId="11" xfId="0" applyFont="1" applyFill="1" applyBorder="1" applyAlignment="1">
      <alignment vertical="top" wrapText="1"/>
    </xf>
    <xf numFmtId="49" fontId="20" fillId="37" borderId="11" xfId="0" applyNumberFormat="1" applyFont="1" applyFill="1" applyBorder="1" applyAlignment="1">
      <alignment horizontal="left" vertical="top"/>
    </xf>
    <xf numFmtId="49" fontId="20" fillId="37" borderId="11" xfId="0" applyNumberFormat="1" applyFont="1" applyFill="1" applyBorder="1" applyAlignment="1">
      <alignment horizontal="left" vertical="top" wrapText="1"/>
    </xf>
    <xf numFmtId="0" fontId="14" fillId="36"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17" fillId="0" borderId="13" xfId="55" applyNumberFormat="1" applyFont="1" applyFill="1" applyBorder="1" applyAlignment="1">
      <alignment horizontal="center" vertical="center" wrapText="1"/>
      <protection/>
    </xf>
    <xf numFmtId="0" fontId="18" fillId="0" borderId="11" xfId="59" applyNumberFormat="1" applyFont="1" applyFill="1" applyBorder="1" applyAlignment="1">
      <alignment horizontal="center" vertical="top" wrapText="1"/>
      <protection/>
    </xf>
    <xf numFmtId="0" fontId="10" fillId="0" borderId="0" xfId="55" applyNumberFormat="1" applyFont="1" applyFill="1" applyBorder="1" applyAlignment="1">
      <alignment horizontal="center" vertical="top"/>
      <protection/>
    </xf>
    <xf numFmtId="0" fontId="15" fillId="0" borderId="0" xfId="55" applyNumberFormat="1" applyFont="1" applyFill="1" applyBorder="1" applyAlignment="1">
      <alignment horizontal="left" vertical="center" wrapText="1"/>
      <protection/>
    </xf>
    <xf numFmtId="0" fontId="16" fillId="0" borderId="14" xfId="55" applyNumberFormat="1" applyFont="1" applyFill="1" applyBorder="1" applyAlignment="1" applyProtection="1">
      <alignment horizontal="center" wrapText="1"/>
      <protection locked="0"/>
    </xf>
    <xf numFmtId="0" fontId="14" fillId="38" borderId="12" xfId="59" applyNumberFormat="1" applyFont="1" applyFill="1" applyBorder="1" applyAlignment="1" applyProtection="1">
      <alignment horizontal="left" vertical="top"/>
      <protection locked="0"/>
    </xf>
    <xf numFmtId="0" fontId="14" fillId="0" borderId="11" xfId="59" applyNumberFormat="1" applyFont="1" applyFill="1" applyBorder="1" applyAlignment="1">
      <alignment horizontal="center" vertical="center"/>
      <protection/>
    </xf>
    <xf numFmtId="0" fontId="14" fillId="36" borderId="11" xfId="59" applyNumberFormat="1" applyFont="1" applyFill="1" applyBorder="1" applyAlignment="1">
      <alignment horizontal="center" vertical="center"/>
      <protection/>
    </xf>
    <xf numFmtId="0" fontId="9"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2"/>
  <sheetViews>
    <sheetView showGridLines="0" view="pageBreakPreview" zoomScale="55" zoomScaleNormal="55" zoomScaleSheetLayoutView="55" workbookViewId="0" topLeftCell="A1">
      <selection activeCell="BC13" sqref="BC13"/>
    </sheetView>
  </sheetViews>
  <sheetFormatPr defaultColWidth="9.140625" defaultRowHeight="15"/>
  <cols>
    <col min="1" max="1" width="14.28125" style="1" customWidth="1"/>
    <col min="2" max="2" width="92.28125" style="86"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24.14062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9" t="str">
        <f>B2&amp;" BoQ"</f>
        <v>Item Wise BoQ</v>
      </c>
      <c r="B1" s="89"/>
      <c r="C1" s="89"/>
      <c r="D1" s="89"/>
      <c r="E1" s="89"/>
      <c r="F1" s="89"/>
      <c r="G1" s="89"/>
      <c r="H1" s="89"/>
      <c r="I1" s="89"/>
      <c r="J1" s="89"/>
      <c r="K1" s="89"/>
      <c r="L1" s="89"/>
      <c r="M1" s="21"/>
      <c r="N1" s="21"/>
      <c r="O1" s="22"/>
      <c r="P1" s="22"/>
      <c r="Q1" s="23"/>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IE1" s="5"/>
      <c r="IF1" s="5"/>
      <c r="IG1" s="5"/>
      <c r="IH1" s="5"/>
      <c r="II1" s="5"/>
    </row>
    <row r="2" spans="1:55" s="4" customFormat="1" ht="25.5" customHeight="1" hidden="1">
      <c r="A2" s="24" t="s">
        <v>0</v>
      </c>
      <c r="B2" s="73" t="s">
        <v>1</v>
      </c>
      <c r="C2" s="24" t="s">
        <v>2</v>
      </c>
      <c r="D2" s="24" t="s">
        <v>3</v>
      </c>
      <c r="E2" s="24" t="s">
        <v>4</v>
      </c>
      <c r="F2" s="21"/>
      <c r="G2" s="21"/>
      <c r="H2" s="21"/>
      <c r="I2" s="21"/>
      <c r="J2" s="25"/>
      <c r="K2" s="25"/>
      <c r="L2" s="25"/>
      <c r="M2" s="21"/>
      <c r="N2" s="21"/>
      <c r="O2" s="22"/>
      <c r="P2" s="22"/>
      <c r="Q2" s="23"/>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row>
    <row r="3" spans="1:243" s="4" customFormat="1" ht="30" customHeight="1" hidden="1">
      <c r="A3" s="21" t="s">
        <v>5</v>
      </c>
      <c r="B3" s="74"/>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5"/>
      <c r="IF3" s="5"/>
      <c r="IG3" s="5"/>
      <c r="IH3" s="5"/>
      <c r="II3" s="5"/>
    </row>
    <row r="4" spans="1:243" s="6" customFormat="1" ht="30" customHeight="1">
      <c r="A4" s="90" t="s">
        <v>41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7"/>
      <c r="IF4" s="7"/>
      <c r="IG4" s="7"/>
      <c r="IH4" s="7"/>
      <c r="II4" s="7"/>
    </row>
    <row r="5" spans="1:243" s="6" customFormat="1" ht="30" customHeight="1">
      <c r="A5" s="90" t="s">
        <v>91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7"/>
      <c r="IF5" s="7"/>
      <c r="IG5" s="7"/>
      <c r="IH5" s="7"/>
      <c r="II5" s="7"/>
    </row>
    <row r="6" spans="1:243" s="6" customFormat="1" ht="30" customHeight="1">
      <c r="A6" s="90" t="s">
        <v>92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7"/>
      <c r="IF6" s="7"/>
      <c r="IG6" s="7"/>
      <c r="IH6" s="7"/>
      <c r="II6" s="7"/>
    </row>
    <row r="7" spans="1:243" s="6" customFormat="1" ht="29.25" customHeight="1" hidden="1">
      <c r="A7" s="91" t="s">
        <v>6</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7"/>
      <c r="IF7" s="7"/>
      <c r="IG7" s="7"/>
      <c r="IH7" s="7"/>
      <c r="II7" s="7"/>
    </row>
    <row r="8" spans="1:243" s="8" customFormat="1" ht="86.25" customHeight="1">
      <c r="A8" s="26" t="s">
        <v>39</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9"/>
      <c r="IF8" s="9"/>
      <c r="IG8" s="9"/>
      <c r="IH8" s="9"/>
      <c r="II8" s="9"/>
    </row>
    <row r="9" spans="1:243" s="10" customFormat="1" ht="78.75" customHeight="1">
      <c r="A9" s="87" t="s">
        <v>93</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E9" s="11"/>
      <c r="IF9" s="11"/>
      <c r="IG9" s="11"/>
      <c r="IH9" s="11"/>
      <c r="II9" s="11"/>
    </row>
    <row r="10" spans="1:243" s="12" customFormat="1" ht="18.75" customHeight="1">
      <c r="A10" s="27" t="s">
        <v>94</v>
      </c>
      <c r="B10" s="27" t="s">
        <v>95</v>
      </c>
      <c r="C10" s="27" t="s">
        <v>95</v>
      </c>
      <c r="D10" s="27" t="s">
        <v>94</v>
      </c>
      <c r="E10" s="27" t="s">
        <v>95</v>
      </c>
      <c r="F10" s="27" t="s">
        <v>7</v>
      </c>
      <c r="G10" s="27" t="s">
        <v>7</v>
      </c>
      <c r="H10" s="27" t="s">
        <v>8</v>
      </c>
      <c r="I10" s="27" t="s">
        <v>95</v>
      </c>
      <c r="J10" s="27" t="s">
        <v>94</v>
      </c>
      <c r="K10" s="27" t="s">
        <v>96</v>
      </c>
      <c r="L10" s="27" t="s">
        <v>95</v>
      </c>
      <c r="M10" s="27" t="s">
        <v>94</v>
      </c>
      <c r="N10" s="27" t="s">
        <v>7</v>
      </c>
      <c r="O10" s="27" t="s">
        <v>7</v>
      </c>
      <c r="P10" s="27" t="s">
        <v>7</v>
      </c>
      <c r="Q10" s="27" t="s">
        <v>7</v>
      </c>
      <c r="R10" s="27" t="s">
        <v>8</v>
      </c>
      <c r="S10" s="27" t="s">
        <v>8</v>
      </c>
      <c r="T10" s="27" t="s">
        <v>7</v>
      </c>
      <c r="U10" s="27" t="s">
        <v>7</v>
      </c>
      <c r="V10" s="27" t="s">
        <v>7</v>
      </c>
      <c r="W10" s="27" t="s">
        <v>7</v>
      </c>
      <c r="X10" s="27" t="s">
        <v>8</v>
      </c>
      <c r="Y10" s="27" t="s">
        <v>8</v>
      </c>
      <c r="Z10" s="27" t="s">
        <v>7</v>
      </c>
      <c r="AA10" s="27" t="s">
        <v>7</v>
      </c>
      <c r="AB10" s="27" t="s">
        <v>7</v>
      </c>
      <c r="AC10" s="27" t="s">
        <v>7</v>
      </c>
      <c r="AD10" s="27" t="s">
        <v>8</v>
      </c>
      <c r="AE10" s="27" t="s">
        <v>8</v>
      </c>
      <c r="AF10" s="27" t="s">
        <v>7</v>
      </c>
      <c r="AG10" s="27" t="s">
        <v>7</v>
      </c>
      <c r="AH10" s="27" t="s">
        <v>7</v>
      </c>
      <c r="AI10" s="27" t="s">
        <v>7</v>
      </c>
      <c r="AJ10" s="27" t="s">
        <v>8</v>
      </c>
      <c r="AK10" s="27" t="s">
        <v>8</v>
      </c>
      <c r="AL10" s="27" t="s">
        <v>7</v>
      </c>
      <c r="AM10" s="27" t="s">
        <v>7</v>
      </c>
      <c r="AN10" s="27" t="s">
        <v>7</v>
      </c>
      <c r="AO10" s="27" t="s">
        <v>7</v>
      </c>
      <c r="AP10" s="27" t="s">
        <v>8</v>
      </c>
      <c r="AQ10" s="27" t="s">
        <v>8</v>
      </c>
      <c r="AR10" s="27" t="s">
        <v>7</v>
      </c>
      <c r="AS10" s="27" t="s">
        <v>7</v>
      </c>
      <c r="AT10" s="27" t="s">
        <v>94</v>
      </c>
      <c r="AU10" s="27" t="s">
        <v>94</v>
      </c>
      <c r="AV10" s="27" t="s">
        <v>8</v>
      </c>
      <c r="AW10" s="27" t="s">
        <v>8</v>
      </c>
      <c r="AX10" s="27" t="s">
        <v>94</v>
      </c>
      <c r="AY10" s="27" t="s">
        <v>94</v>
      </c>
      <c r="AZ10" s="27" t="s">
        <v>9</v>
      </c>
      <c r="BA10" s="27" t="s">
        <v>94</v>
      </c>
      <c r="BB10" s="27" t="s">
        <v>94</v>
      </c>
      <c r="BC10" s="27" t="s">
        <v>95</v>
      </c>
      <c r="IE10" s="13"/>
      <c r="IF10" s="13"/>
      <c r="IG10" s="13"/>
      <c r="IH10" s="13"/>
      <c r="II10" s="13"/>
    </row>
    <row r="11" spans="1:243" s="12" customFormat="1" ht="165" customHeight="1">
      <c r="A11" s="28" t="s">
        <v>57</v>
      </c>
      <c r="B11" s="75" t="s">
        <v>10</v>
      </c>
      <c r="C11" s="29" t="s">
        <v>11</v>
      </c>
      <c r="D11" s="29" t="s">
        <v>12</v>
      </c>
      <c r="E11" s="29" t="s">
        <v>13</v>
      </c>
      <c r="F11" s="29" t="s">
        <v>14</v>
      </c>
      <c r="G11" s="29"/>
      <c r="H11" s="29"/>
      <c r="I11" s="29" t="s">
        <v>15</v>
      </c>
      <c r="J11" s="29" t="s">
        <v>16</v>
      </c>
      <c r="K11" s="29" t="s">
        <v>17</v>
      </c>
      <c r="L11" s="29" t="s">
        <v>18</v>
      </c>
      <c r="M11" s="30" t="s">
        <v>97</v>
      </c>
      <c r="N11" s="29" t="s">
        <v>19</v>
      </c>
      <c r="O11" s="29" t="s">
        <v>44</v>
      </c>
      <c r="P11" s="29" t="s">
        <v>20</v>
      </c>
      <c r="Q11" s="29" t="s">
        <v>21</v>
      </c>
      <c r="R11" s="29" t="s">
        <v>22</v>
      </c>
      <c r="S11" s="29" t="s">
        <v>23</v>
      </c>
      <c r="T11" s="29" t="s">
        <v>24</v>
      </c>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25</v>
      </c>
      <c r="BB11" s="31" t="s">
        <v>40</v>
      </c>
      <c r="BC11" s="32" t="s">
        <v>26</v>
      </c>
      <c r="IE11" s="13"/>
      <c r="IF11" s="13"/>
      <c r="IG11" s="13"/>
      <c r="IH11" s="13"/>
      <c r="II11" s="13"/>
    </row>
    <row r="12" spans="1:243" s="12" customFormat="1" ht="38.25" customHeight="1">
      <c r="A12" s="28">
        <v>1</v>
      </c>
      <c r="B12" s="27">
        <v>2</v>
      </c>
      <c r="C12" s="28">
        <v>3</v>
      </c>
      <c r="D12" s="28">
        <v>4</v>
      </c>
      <c r="E12" s="28">
        <v>5</v>
      </c>
      <c r="F12" s="28">
        <v>6</v>
      </c>
      <c r="G12" s="28">
        <v>7</v>
      </c>
      <c r="H12" s="28">
        <v>8</v>
      </c>
      <c r="I12" s="28">
        <v>9</v>
      </c>
      <c r="J12" s="28">
        <v>10</v>
      </c>
      <c r="K12" s="28">
        <v>11</v>
      </c>
      <c r="L12" s="28">
        <v>12</v>
      </c>
      <c r="M12" s="33">
        <v>6</v>
      </c>
      <c r="N12" s="33">
        <v>8</v>
      </c>
      <c r="O12" s="33">
        <v>9</v>
      </c>
      <c r="P12" s="33">
        <v>10</v>
      </c>
      <c r="Q12" s="33">
        <v>11</v>
      </c>
      <c r="R12" s="33">
        <v>12</v>
      </c>
      <c r="S12" s="33">
        <v>13</v>
      </c>
      <c r="T12" s="33">
        <v>14</v>
      </c>
      <c r="U12" s="33">
        <v>21</v>
      </c>
      <c r="V12" s="33">
        <v>22</v>
      </c>
      <c r="W12" s="33">
        <v>23</v>
      </c>
      <c r="X12" s="33">
        <v>24</v>
      </c>
      <c r="Y12" s="33">
        <v>25</v>
      </c>
      <c r="Z12" s="33">
        <v>26</v>
      </c>
      <c r="AA12" s="33">
        <v>27</v>
      </c>
      <c r="AB12" s="33">
        <v>28</v>
      </c>
      <c r="AC12" s="33">
        <v>29</v>
      </c>
      <c r="AD12" s="33">
        <v>30</v>
      </c>
      <c r="AE12" s="33">
        <v>31</v>
      </c>
      <c r="AF12" s="33">
        <v>32</v>
      </c>
      <c r="AG12" s="33">
        <v>33</v>
      </c>
      <c r="AH12" s="33">
        <v>34</v>
      </c>
      <c r="AI12" s="33">
        <v>35</v>
      </c>
      <c r="AJ12" s="33">
        <v>36</v>
      </c>
      <c r="AK12" s="33">
        <v>37</v>
      </c>
      <c r="AL12" s="33">
        <v>38</v>
      </c>
      <c r="AM12" s="33">
        <v>39</v>
      </c>
      <c r="AN12" s="33">
        <v>40</v>
      </c>
      <c r="AO12" s="33">
        <v>41</v>
      </c>
      <c r="AP12" s="33">
        <v>42</v>
      </c>
      <c r="AQ12" s="33">
        <v>43</v>
      </c>
      <c r="AR12" s="33">
        <v>44</v>
      </c>
      <c r="AS12" s="33">
        <v>45</v>
      </c>
      <c r="AT12" s="33">
        <v>46</v>
      </c>
      <c r="AU12" s="33">
        <v>47</v>
      </c>
      <c r="AV12" s="33">
        <v>48</v>
      </c>
      <c r="AW12" s="33">
        <v>49</v>
      </c>
      <c r="AX12" s="33">
        <v>50</v>
      </c>
      <c r="AY12" s="33">
        <v>51</v>
      </c>
      <c r="AZ12" s="33">
        <v>52</v>
      </c>
      <c r="BA12" s="33">
        <v>15</v>
      </c>
      <c r="BB12" s="33">
        <v>7</v>
      </c>
      <c r="BC12" s="33">
        <v>8</v>
      </c>
      <c r="IE12" s="13"/>
      <c r="IF12" s="13"/>
      <c r="IG12" s="13"/>
      <c r="IH12" s="13"/>
      <c r="II12" s="13"/>
    </row>
    <row r="13" spans="1:243" s="19" customFormat="1" ht="124.5" customHeight="1">
      <c r="A13" s="34">
        <v>1</v>
      </c>
      <c r="B13" s="76" t="s">
        <v>78</v>
      </c>
      <c r="C13" s="35"/>
      <c r="D13" s="36"/>
      <c r="E13" s="36"/>
      <c r="F13" s="37"/>
      <c r="G13" s="38"/>
      <c r="H13" s="38"/>
      <c r="I13" s="37"/>
      <c r="J13" s="39"/>
      <c r="K13" s="38"/>
      <c r="L13" s="38"/>
      <c r="M13" s="37"/>
      <c r="N13" s="38"/>
      <c r="O13" s="37"/>
      <c r="P13" s="40"/>
      <c r="Q13" s="38"/>
      <c r="R13" s="38"/>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7"/>
      <c r="BB13" s="37"/>
      <c r="BC13" s="42"/>
      <c r="IA13" s="19">
        <v>3</v>
      </c>
      <c r="IB13" s="19" t="s">
        <v>58</v>
      </c>
      <c r="IE13" s="20"/>
      <c r="IF13" s="20"/>
      <c r="IG13" s="20"/>
      <c r="IH13" s="20"/>
      <c r="II13" s="20"/>
    </row>
    <row r="14" spans="1:243" s="12" customFormat="1" ht="33.75" customHeight="1">
      <c r="A14" s="27">
        <v>1.1</v>
      </c>
      <c r="B14" s="77" t="s">
        <v>79</v>
      </c>
      <c r="C14" s="43" t="s">
        <v>27</v>
      </c>
      <c r="D14" s="44">
        <v>1300</v>
      </c>
      <c r="E14" s="45" t="s">
        <v>98</v>
      </c>
      <c r="F14" s="46"/>
      <c r="G14" s="47"/>
      <c r="H14" s="47"/>
      <c r="I14" s="46" t="s">
        <v>29</v>
      </c>
      <c r="J14" s="48">
        <f>IF(I14="Less(-)",-1,1)</f>
        <v>1</v>
      </c>
      <c r="K14" s="47" t="s">
        <v>30</v>
      </c>
      <c r="L14" s="47" t="s">
        <v>4</v>
      </c>
      <c r="M14" s="49"/>
      <c r="N14" s="47"/>
      <c r="O14" s="49"/>
      <c r="P14" s="50"/>
      <c r="Q14" s="47"/>
      <c r="R14" s="47"/>
      <c r="S14" s="50"/>
      <c r="T14" s="50"/>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2">
        <f>D14*M14</f>
        <v>0</v>
      </c>
      <c r="BB14" s="52">
        <f>BA14+(BA14*O14/100)</f>
        <v>0</v>
      </c>
      <c r="BC14" s="53" t="str">
        <f>SpellNumber(L14,BB14)</f>
        <v>INR Zero Only</v>
      </c>
      <c r="IA14" s="12">
        <v>4</v>
      </c>
      <c r="IB14" s="12" t="s">
        <v>59</v>
      </c>
      <c r="IC14" s="12" t="s">
        <v>42</v>
      </c>
      <c r="ID14" s="12">
        <v>105</v>
      </c>
      <c r="IE14" s="13" t="s">
        <v>70</v>
      </c>
      <c r="IF14" s="13"/>
      <c r="IG14" s="13"/>
      <c r="IH14" s="13"/>
      <c r="II14" s="13"/>
    </row>
    <row r="15" spans="1:243" s="12" customFormat="1" ht="33.75" customHeight="1">
      <c r="A15" s="27">
        <v>1.2</v>
      </c>
      <c r="B15" s="77" t="s">
        <v>80</v>
      </c>
      <c r="C15" s="43" t="s">
        <v>42</v>
      </c>
      <c r="D15" s="44">
        <v>1600</v>
      </c>
      <c r="E15" s="45" t="s">
        <v>98</v>
      </c>
      <c r="F15" s="46"/>
      <c r="G15" s="47"/>
      <c r="H15" s="47"/>
      <c r="I15" s="46" t="s">
        <v>29</v>
      </c>
      <c r="J15" s="48">
        <f>IF(I15="Less(-)",-1,1)</f>
        <v>1</v>
      </c>
      <c r="K15" s="47" t="s">
        <v>30</v>
      </c>
      <c r="L15" s="47" t="s">
        <v>4</v>
      </c>
      <c r="M15" s="49"/>
      <c r="N15" s="47"/>
      <c r="O15" s="49"/>
      <c r="P15" s="50"/>
      <c r="Q15" s="47"/>
      <c r="R15" s="47"/>
      <c r="S15" s="50"/>
      <c r="T15" s="50"/>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2">
        <f>D15*M15</f>
        <v>0</v>
      </c>
      <c r="BB15" s="52">
        <f>BA15+(BA15*O15/100)</f>
        <v>0</v>
      </c>
      <c r="BC15" s="53" t="str">
        <f>SpellNumber(L15,BB15)</f>
        <v>INR Zero Only</v>
      </c>
      <c r="IA15" s="12">
        <v>5</v>
      </c>
      <c r="IB15" s="12" t="s">
        <v>60</v>
      </c>
      <c r="IC15" s="12" t="s">
        <v>45</v>
      </c>
      <c r="ID15" s="12">
        <v>35</v>
      </c>
      <c r="IE15" s="13" t="s">
        <v>70</v>
      </c>
      <c r="IF15" s="13"/>
      <c r="IG15" s="13"/>
      <c r="IH15" s="13"/>
      <c r="II15" s="13"/>
    </row>
    <row r="16" spans="1:243" s="12" customFormat="1" ht="107.25" customHeight="1">
      <c r="A16" s="27">
        <v>2</v>
      </c>
      <c r="B16" s="78" t="s">
        <v>81</v>
      </c>
      <c r="C16" s="54"/>
      <c r="D16" s="44"/>
      <c r="E16" s="45"/>
      <c r="F16" s="46"/>
      <c r="G16" s="47"/>
      <c r="H16" s="47"/>
      <c r="I16" s="46"/>
      <c r="J16" s="48"/>
      <c r="K16" s="47"/>
      <c r="L16" s="47"/>
      <c r="M16" s="52"/>
      <c r="N16" s="47"/>
      <c r="O16" s="52"/>
      <c r="P16" s="50"/>
      <c r="Q16" s="47"/>
      <c r="R16" s="47"/>
      <c r="S16" s="50"/>
      <c r="T16" s="50"/>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2"/>
      <c r="BB16" s="52"/>
      <c r="BC16" s="53"/>
      <c r="IA16" s="12">
        <v>6</v>
      </c>
      <c r="IB16" s="18" t="s">
        <v>77</v>
      </c>
      <c r="IC16" s="12" t="s">
        <v>46</v>
      </c>
      <c r="ID16" s="12">
        <v>2</v>
      </c>
      <c r="IE16" s="13" t="s">
        <v>70</v>
      </c>
      <c r="IF16" s="13"/>
      <c r="IG16" s="13"/>
      <c r="IH16" s="13"/>
      <c r="II16" s="13"/>
    </row>
    <row r="17" spans="1:243" s="12" customFormat="1" ht="46.5" customHeight="1">
      <c r="A17" s="27">
        <v>2.1</v>
      </c>
      <c r="B17" s="77" t="s">
        <v>65</v>
      </c>
      <c r="C17" s="43" t="s">
        <v>45</v>
      </c>
      <c r="D17" s="44">
        <v>600</v>
      </c>
      <c r="E17" s="45" t="s">
        <v>69</v>
      </c>
      <c r="F17" s="46"/>
      <c r="G17" s="47"/>
      <c r="H17" s="47"/>
      <c r="I17" s="46" t="s">
        <v>29</v>
      </c>
      <c r="J17" s="48">
        <f aca="true" t="shared" si="0" ref="J17:J29">IF(I17="Less(-)",-1,1)</f>
        <v>1</v>
      </c>
      <c r="K17" s="47" t="s">
        <v>30</v>
      </c>
      <c r="L17" s="47" t="s">
        <v>4</v>
      </c>
      <c r="M17" s="49"/>
      <c r="N17" s="47"/>
      <c r="O17" s="49"/>
      <c r="P17" s="50"/>
      <c r="Q17" s="47"/>
      <c r="R17" s="47"/>
      <c r="S17" s="50"/>
      <c r="T17" s="50"/>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2">
        <f aca="true" t="shared" si="1" ref="BA17:BA29">D17*M17</f>
        <v>0</v>
      </c>
      <c r="BB17" s="52">
        <f aca="true" t="shared" si="2" ref="BB17:BB29">BA17+(BA17*O17/100)</f>
        <v>0</v>
      </c>
      <c r="BC17" s="53" t="str">
        <f aca="true" t="shared" si="3" ref="BC17:BC29">SpellNumber(L17,BB17)</f>
        <v>INR Zero Only</v>
      </c>
      <c r="IA17" s="12">
        <v>10</v>
      </c>
      <c r="IB17" s="12" t="s">
        <v>76</v>
      </c>
      <c r="IC17" s="12" t="s">
        <v>47</v>
      </c>
      <c r="ID17" s="12">
        <v>3</v>
      </c>
      <c r="IE17" s="13" t="s">
        <v>69</v>
      </c>
      <c r="IF17" s="13"/>
      <c r="IG17" s="13"/>
      <c r="IH17" s="13"/>
      <c r="II17" s="13"/>
    </row>
    <row r="18" spans="1:243" s="12" customFormat="1" ht="43.5" customHeight="1">
      <c r="A18" s="27">
        <v>2.2</v>
      </c>
      <c r="B18" s="77" t="s">
        <v>66</v>
      </c>
      <c r="C18" s="43" t="s">
        <v>46</v>
      </c>
      <c r="D18" s="44">
        <v>600</v>
      </c>
      <c r="E18" s="45" t="s">
        <v>69</v>
      </c>
      <c r="F18" s="46"/>
      <c r="G18" s="47"/>
      <c r="H18" s="47"/>
      <c r="I18" s="46" t="s">
        <v>29</v>
      </c>
      <c r="J18" s="48">
        <f t="shared" si="0"/>
        <v>1</v>
      </c>
      <c r="K18" s="47" t="s">
        <v>30</v>
      </c>
      <c r="L18" s="47" t="s">
        <v>4</v>
      </c>
      <c r="M18" s="49"/>
      <c r="N18" s="47"/>
      <c r="O18" s="49"/>
      <c r="P18" s="50"/>
      <c r="Q18" s="47"/>
      <c r="R18" s="47"/>
      <c r="S18" s="50"/>
      <c r="T18" s="50"/>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f t="shared" si="1"/>
        <v>0</v>
      </c>
      <c r="BB18" s="52">
        <f t="shared" si="2"/>
        <v>0</v>
      </c>
      <c r="BC18" s="53" t="str">
        <f t="shared" si="3"/>
        <v>INR Zero Only</v>
      </c>
      <c r="IA18" s="12">
        <v>11</v>
      </c>
      <c r="IB18" s="12" t="s">
        <v>61</v>
      </c>
      <c r="IC18" s="12" t="s">
        <v>48</v>
      </c>
      <c r="ID18" s="12">
        <v>90</v>
      </c>
      <c r="IE18" s="13" t="s">
        <v>71</v>
      </c>
      <c r="IF18" s="13"/>
      <c r="IG18" s="13"/>
      <c r="IH18" s="13"/>
      <c r="II18" s="13"/>
    </row>
    <row r="19" spans="1:243" s="12" customFormat="1" ht="64.5" customHeight="1">
      <c r="A19" s="27">
        <v>3</v>
      </c>
      <c r="B19" s="79" t="s">
        <v>82</v>
      </c>
      <c r="C19" s="54"/>
      <c r="D19" s="44"/>
      <c r="E19" s="45"/>
      <c r="F19" s="46"/>
      <c r="G19" s="47"/>
      <c r="H19" s="47"/>
      <c r="I19" s="46"/>
      <c r="J19" s="48"/>
      <c r="K19" s="47"/>
      <c r="L19" s="47"/>
      <c r="M19" s="52"/>
      <c r="N19" s="47"/>
      <c r="O19" s="52"/>
      <c r="P19" s="50"/>
      <c r="Q19" s="47"/>
      <c r="R19" s="47"/>
      <c r="S19" s="50"/>
      <c r="T19" s="50"/>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2"/>
      <c r="BB19" s="52"/>
      <c r="BC19" s="53"/>
      <c r="IA19" s="12">
        <v>12</v>
      </c>
      <c r="IB19" s="18" t="s">
        <v>62</v>
      </c>
      <c r="IC19" s="12" t="s">
        <v>49</v>
      </c>
      <c r="ID19" s="12">
        <v>16</v>
      </c>
      <c r="IE19" s="13" t="s">
        <v>69</v>
      </c>
      <c r="IF19" s="13"/>
      <c r="IG19" s="13"/>
      <c r="IH19" s="13"/>
      <c r="II19" s="13"/>
    </row>
    <row r="20" spans="1:243" s="12" customFormat="1" ht="42" customHeight="1">
      <c r="A20" s="27">
        <v>3.1</v>
      </c>
      <c r="B20" s="80" t="s">
        <v>83</v>
      </c>
      <c r="C20" s="43" t="s">
        <v>33</v>
      </c>
      <c r="D20" s="44">
        <v>2400</v>
      </c>
      <c r="E20" s="45" t="s">
        <v>98</v>
      </c>
      <c r="F20" s="46"/>
      <c r="G20" s="47"/>
      <c r="H20" s="47"/>
      <c r="I20" s="46" t="s">
        <v>29</v>
      </c>
      <c r="J20" s="48">
        <f t="shared" si="0"/>
        <v>1</v>
      </c>
      <c r="K20" s="47" t="s">
        <v>30</v>
      </c>
      <c r="L20" s="47" t="s">
        <v>4</v>
      </c>
      <c r="M20" s="49"/>
      <c r="N20" s="47"/>
      <c r="O20" s="49"/>
      <c r="P20" s="50"/>
      <c r="Q20" s="47"/>
      <c r="R20" s="47"/>
      <c r="S20" s="50"/>
      <c r="T20" s="50"/>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2">
        <f t="shared" si="1"/>
        <v>0</v>
      </c>
      <c r="BB20" s="52">
        <f t="shared" si="2"/>
        <v>0</v>
      </c>
      <c r="BC20" s="53" t="str">
        <f t="shared" si="3"/>
        <v>INR Zero Only</v>
      </c>
      <c r="IA20" s="12">
        <v>13</v>
      </c>
      <c r="IB20" s="12" t="s">
        <v>63</v>
      </c>
      <c r="IC20" s="12" t="s">
        <v>50</v>
      </c>
      <c r="ID20" s="12">
        <v>50</v>
      </c>
      <c r="IE20" s="13" t="s">
        <v>69</v>
      </c>
      <c r="IF20" s="13"/>
      <c r="IG20" s="13"/>
      <c r="IH20" s="13"/>
      <c r="II20" s="13"/>
    </row>
    <row r="21" spans="1:243" s="12" customFormat="1" ht="51" customHeight="1">
      <c r="A21" s="27">
        <v>4</v>
      </c>
      <c r="B21" s="79" t="s">
        <v>84</v>
      </c>
      <c r="C21" s="54"/>
      <c r="D21" s="44"/>
      <c r="E21" s="45"/>
      <c r="F21" s="46"/>
      <c r="G21" s="47"/>
      <c r="H21" s="47"/>
      <c r="I21" s="46"/>
      <c r="J21" s="48"/>
      <c r="K21" s="47"/>
      <c r="L21" s="47"/>
      <c r="M21" s="52"/>
      <c r="N21" s="47"/>
      <c r="O21" s="52"/>
      <c r="P21" s="50"/>
      <c r="Q21" s="47"/>
      <c r="R21" s="47"/>
      <c r="S21" s="50"/>
      <c r="T21" s="50"/>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2"/>
      <c r="BB21" s="52"/>
      <c r="BC21" s="53"/>
      <c r="IA21" s="12">
        <v>14</v>
      </c>
      <c r="IB21" s="12" t="s">
        <v>75</v>
      </c>
      <c r="IC21" s="12" t="s">
        <v>51</v>
      </c>
      <c r="ID21" s="12">
        <v>4</v>
      </c>
      <c r="IE21" s="13" t="s">
        <v>70</v>
      </c>
      <c r="IF21" s="13"/>
      <c r="IG21" s="13"/>
      <c r="IH21" s="13"/>
      <c r="II21" s="13"/>
    </row>
    <row r="22" spans="1:243" s="12" customFormat="1" ht="62.25" customHeight="1">
      <c r="A22" s="27">
        <v>4.1</v>
      </c>
      <c r="B22" s="80" t="s">
        <v>68</v>
      </c>
      <c r="C22" s="43" t="s">
        <v>47</v>
      </c>
      <c r="D22" s="44">
        <v>600</v>
      </c>
      <c r="E22" s="45" t="s">
        <v>69</v>
      </c>
      <c r="F22" s="46"/>
      <c r="G22" s="47"/>
      <c r="H22" s="47"/>
      <c r="I22" s="46" t="s">
        <v>29</v>
      </c>
      <c r="J22" s="48">
        <f t="shared" si="0"/>
        <v>1</v>
      </c>
      <c r="K22" s="47" t="s">
        <v>30</v>
      </c>
      <c r="L22" s="47" t="s">
        <v>4</v>
      </c>
      <c r="M22" s="49"/>
      <c r="N22" s="47"/>
      <c r="O22" s="49"/>
      <c r="P22" s="50"/>
      <c r="Q22" s="47"/>
      <c r="R22" s="47"/>
      <c r="S22" s="50"/>
      <c r="T22" s="50"/>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2">
        <f t="shared" si="1"/>
        <v>0</v>
      </c>
      <c r="BB22" s="52">
        <f t="shared" si="2"/>
        <v>0</v>
      </c>
      <c r="BC22" s="53" t="str">
        <f t="shared" si="3"/>
        <v>INR Zero Only</v>
      </c>
      <c r="IA22" s="12">
        <v>16</v>
      </c>
      <c r="IB22" s="12" t="s">
        <v>64</v>
      </c>
      <c r="IC22" s="12" t="s">
        <v>52</v>
      </c>
      <c r="ID22" s="12">
        <v>700</v>
      </c>
      <c r="IE22" s="13" t="s">
        <v>72</v>
      </c>
      <c r="IF22" s="13"/>
      <c r="IG22" s="13"/>
      <c r="IH22" s="13"/>
      <c r="II22" s="13"/>
    </row>
    <row r="23" spans="1:243" s="12" customFormat="1" ht="77.25" customHeight="1">
      <c r="A23" s="27">
        <v>5</v>
      </c>
      <c r="B23" s="79" t="s">
        <v>85</v>
      </c>
      <c r="C23" s="54"/>
      <c r="D23" s="44"/>
      <c r="E23" s="45"/>
      <c r="F23" s="46"/>
      <c r="G23" s="47"/>
      <c r="H23" s="47"/>
      <c r="I23" s="46"/>
      <c r="J23" s="48"/>
      <c r="K23" s="47"/>
      <c r="L23" s="47"/>
      <c r="M23" s="52"/>
      <c r="N23" s="47"/>
      <c r="O23" s="52"/>
      <c r="P23" s="50"/>
      <c r="Q23" s="47"/>
      <c r="R23" s="47"/>
      <c r="S23" s="50"/>
      <c r="T23" s="50"/>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2"/>
      <c r="BB23" s="52"/>
      <c r="BC23" s="53"/>
      <c r="IA23" s="12">
        <v>18</v>
      </c>
      <c r="IB23" s="12" t="s">
        <v>65</v>
      </c>
      <c r="IC23" s="12" t="s">
        <v>53</v>
      </c>
      <c r="ID23" s="12">
        <v>68</v>
      </c>
      <c r="IE23" s="13" t="s">
        <v>73</v>
      </c>
      <c r="IF23" s="13"/>
      <c r="IG23" s="13"/>
      <c r="IH23" s="13"/>
      <c r="II23" s="13"/>
    </row>
    <row r="24" spans="1:243" s="12" customFormat="1" ht="45.75" customHeight="1">
      <c r="A24" s="27">
        <v>5.1</v>
      </c>
      <c r="B24" s="81" t="s">
        <v>68</v>
      </c>
      <c r="C24" s="43" t="s">
        <v>48</v>
      </c>
      <c r="D24" s="44">
        <v>600</v>
      </c>
      <c r="E24" s="45" t="s">
        <v>28</v>
      </c>
      <c r="F24" s="46"/>
      <c r="G24" s="47"/>
      <c r="H24" s="47"/>
      <c r="I24" s="46" t="s">
        <v>29</v>
      </c>
      <c r="J24" s="48">
        <f t="shared" si="0"/>
        <v>1</v>
      </c>
      <c r="K24" s="47" t="s">
        <v>30</v>
      </c>
      <c r="L24" s="47" t="s">
        <v>4</v>
      </c>
      <c r="M24" s="49"/>
      <c r="N24" s="47"/>
      <c r="O24" s="49"/>
      <c r="P24" s="50"/>
      <c r="Q24" s="47"/>
      <c r="R24" s="47"/>
      <c r="S24" s="50"/>
      <c r="T24" s="50"/>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2">
        <f t="shared" si="1"/>
        <v>0</v>
      </c>
      <c r="BB24" s="52">
        <f t="shared" si="2"/>
        <v>0</v>
      </c>
      <c r="BC24" s="53" t="str">
        <f t="shared" si="3"/>
        <v>INR Zero Only</v>
      </c>
      <c r="IA24" s="12">
        <v>19</v>
      </c>
      <c r="IB24" s="12" t="s">
        <v>66</v>
      </c>
      <c r="IC24" s="12" t="s">
        <v>54</v>
      </c>
      <c r="ID24" s="12">
        <v>68</v>
      </c>
      <c r="IE24" s="13" t="s">
        <v>73</v>
      </c>
      <c r="IF24" s="13"/>
      <c r="IG24" s="13"/>
      <c r="IH24" s="13"/>
      <c r="II24" s="13"/>
    </row>
    <row r="25" spans="1:243" s="12" customFormat="1" ht="149.25" customHeight="1">
      <c r="A25" s="27">
        <v>6</v>
      </c>
      <c r="B25" s="82" t="s">
        <v>86</v>
      </c>
      <c r="C25" s="43" t="s">
        <v>49</v>
      </c>
      <c r="D25" s="44">
        <v>600</v>
      </c>
      <c r="E25" s="45" t="s">
        <v>28</v>
      </c>
      <c r="F25" s="46"/>
      <c r="G25" s="47"/>
      <c r="H25" s="47"/>
      <c r="I25" s="46" t="s">
        <v>29</v>
      </c>
      <c r="J25" s="48">
        <f t="shared" si="0"/>
        <v>1</v>
      </c>
      <c r="K25" s="47" t="s">
        <v>30</v>
      </c>
      <c r="L25" s="47" t="s">
        <v>4</v>
      </c>
      <c r="M25" s="49"/>
      <c r="N25" s="47"/>
      <c r="O25" s="49"/>
      <c r="P25" s="50"/>
      <c r="Q25" s="47"/>
      <c r="R25" s="47"/>
      <c r="S25" s="50"/>
      <c r="T25" s="50"/>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2">
        <f t="shared" si="1"/>
        <v>0</v>
      </c>
      <c r="BB25" s="52">
        <f t="shared" si="2"/>
        <v>0</v>
      </c>
      <c r="BC25" s="53" t="str">
        <f t="shared" si="3"/>
        <v>INR Zero Only</v>
      </c>
      <c r="IA25" s="12">
        <v>21</v>
      </c>
      <c r="IB25" s="12" t="s">
        <v>67</v>
      </c>
      <c r="IC25" s="12" t="s">
        <v>55</v>
      </c>
      <c r="ID25" s="12">
        <v>700</v>
      </c>
      <c r="IE25" s="13" t="s">
        <v>72</v>
      </c>
      <c r="IF25" s="13"/>
      <c r="IG25" s="13"/>
      <c r="IH25" s="13"/>
      <c r="II25" s="13"/>
    </row>
    <row r="26" spans="1:243" s="12" customFormat="1" ht="43.5" customHeight="1">
      <c r="A26" s="27">
        <v>7</v>
      </c>
      <c r="B26" s="83" t="s">
        <v>87</v>
      </c>
      <c r="C26" s="43" t="s">
        <v>50</v>
      </c>
      <c r="D26" s="44">
        <v>400</v>
      </c>
      <c r="E26" s="55" t="s">
        <v>28</v>
      </c>
      <c r="F26" s="46"/>
      <c r="G26" s="47"/>
      <c r="H26" s="47"/>
      <c r="I26" s="46" t="s">
        <v>29</v>
      </c>
      <c r="J26" s="48">
        <f t="shared" si="0"/>
        <v>1</v>
      </c>
      <c r="K26" s="47" t="s">
        <v>30</v>
      </c>
      <c r="L26" s="47" t="s">
        <v>4</v>
      </c>
      <c r="M26" s="49"/>
      <c r="N26" s="47"/>
      <c r="O26" s="49"/>
      <c r="P26" s="50"/>
      <c r="Q26" s="47"/>
      <c r="R26" s="47"/>
      <c r="S26" s="50"/>
      <c r="T26" s="50"/>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2">
        <f t="shared" si="1"/>
        <v>0</v>
      </c>
      <c r="BB26" s="52">
        <f t="shared" si="2"/>
        <v>0</v>
      </c>
      <c r="BC26" s="53" t="str">
        <f t="shared" si="3"/>
        <v>INR Zero Only</v>
      </c>
      <c r="IE26" s="13"/>
      <c r="IF26" s="13"/>
      <c r="IG26" s="13"/>
      <c r="IH26" s="13"/>
      <c r="II26" s="13"/>
    </row>
    <row r="27" spans="1:243" s="12" customFormat="1" ht="45.75" customHeight="1">
      <c r="A27" s="27">
        <v>8</v>
      </c>
      <c r="B27" s="83" t="s">
        <v>88</v>
      </c>
      <c r="C27" s="43" t="s">
        <v>51</v>
      </c>
      <c r="D27" s="44">
        <v>400</v>
      </c>
      <c r="E27" s="55" t="s">
        <v>28</v>
      </c>
      <c r="F27" s="46"/>
      <c r="G27" s="47"/>
      <c r="H27" s="47"/>
      <c r="I27" s="46" t="s">
        <v>29</v>
      </c>
      <c r="J27" s="48">
        <f t="shared" si="0"/>
        <v>1</v>
      </c>
      <c r="K27" s="47" t="s">
        <v>30</v>
      </c>
      <c r="L27" s="47" t="s">
        <v>4</v>
      </c>
      <c r="M27" s="49"/>
      <c r="N27" s="47"/>
      <c r="O27" s="49"/>
      <c r="P27" s="50"/>
      <c r="Q27" s="47"/>
      <c r="R27" s="47"/>
      <c r="S27" s="50"/>
      <c r="T27" s="50"/>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2">
        <f t="shared" si="1"/>
        <v>0</v>
      </c>
      <c r="BB27" s="52">
        <f t="shared" si="2"/>
        <v>0</v>
      </c>
      <c r="BC27" s="53" t="str">
        <f t="shared" si="3"/>
        <v>INR Zero Only</v>
      </c>
      <c r="IE27" s="13"/>
      <c r="IF27" s="13"/>
      <c r="IG27" s="13"/>
      <c r="IH27" s="13"/>
      <c r="II27" s="13"/>
    </row>
    <row r="28" spans="1:243" s="12" customFormat="1" ht="45" customHeight="1">
      <c r="A28" s="27">
        <v>9</v>
      </c>
      <c r="B28" s="83" t="s">
        <v>89</v>
      </c>
      <c r="C28" s="43" t="s">
        <v>52</v>
      </c>
      <c r="D28" s="55">
        <v>400</v>
      </c>
      <c r="E28" s="55" t="s">
        <v>28</v>
      </c>
      <c r="F28" s="46"/>
      <c r="G28" s="47"/>
      <c r="H28" s="47"/>
      <c r="I28" s="46" t="s">
        <v>29</v>
      </c>
      <c r="J28" s="48">
        <f t="shared" si="0"/>
        <v>1</v>
      </c>
      <c r="K28" s="47" t="s">
        <v>30</v>
      </c>
      <c r="L28" s="47" t="s">
        <v>4</v>
      </c>
      <c r="M28" s="49"/>
      <c r="N28" s="47"/>
      <c r="O28" s="49"/>
      <c r="P28" s="50"/>
      <c r="Q28" s="47"/>
      <c r="R28" s="47"/>
      <c r="S28" s="50"/>
      <c r="T28" s="50"/>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2">
        <f t="shared" si="1"/>
        <v>0</v>
      </c>
      <c r="BB28" s="52">
        <f t="shared" si="2"/>
        <v>0</v>
      </c>
      <c r="BC28" s="53" t="str">
        <f t="shared" si="3"/>
        <v>INR Zero Only</v>
      </c>
      <c r="IA28" s="12">
        <v>23</v>
      </c>
      <c r="IB28" s="12" t="s">
        <v>68</v>
      </c>
      <c r="IC28" s="12" t="s">
        <v>56</v>
      </c>
      <c r="ID28" s="12">
        <v>68</v>
      </c>
      <c r="IE28" s="13" t="s">
        <v>73</v>
      </c>
      <c r="IF28" s="13"/>
      <c r="IG28" s="13"/>
      <c r="IH28" s="13"/>
      <c r="II28" s="13"/>
    </row>
    <row r="29" spans="1:243" s="12" customFormat="1" ht="57.75" customHeight="1">
      <c r="A29" s="27">
        <v>10</v>
      </c>
      <c r="B29" s="84" t="s">
        <v>90</v>
      </c>
      <c r="C29" s="43" t="s">
        <v>53</v>
      </c>
      <c r="D29" s="55">
        <v>400</v>
      </c>
      <c r="E29" s="45" t="s">
        <v>28</v>
      </c>
      <c r="F29" s="46"/>
      <c r="G29" s="47"/>
      <c r="H29" s="47"/>
      <c r="I29" s="46" t="s">
        <v>29</v>
      </c>
      <c r="J29" s="48">
        <f t="shared" si="0"/>
        <v>1</v>
      </c>
      <c r="K29" s="47" t="s">
        <v>30</v>
      </c>
      <c r="L29" s="47" t="s">
        <v>4</v>
      </c>
      <c r="M29" s="49"/>
      <c r="N29" s="47"/>
      <c r="O29" s="49"/>
      <c r="P29" s="50"/>
      <c r="Q29" s="47"/>
      <c r="R29" s="47"/>
      <c r="S29" s="50"/>
      <c r="T29" s="50"/>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2">
        <f t="shared" si="1"/>
        <v>0</v>
      </c>
      <c r="BB29" s="52">
        <f t="shared" si="2"/>
        <v>0</v>
      </c>
      <c r="BC29" s="53" t="str">
        <f t="shared" si="3"/>
        <v>INR Zero Only</v>
      </c>
      <c r="IA29" s="12">
        <v>25</v>
      </c>
      <c r="IB29" s="12" t="s">
        <v>68</v>
      </c>
      <c r="IC29" s="12" t="s">
        <v>74</v>
      </c>
      <c r="ID29" s="12">
        <v>68</v>
      </c>
      <c r="IE29" s="13" t="s">
        <v>73</v>
      </c>
      <c r="IF29" s="13"/>
      <c r="IG29" s="13"/>
      <c r="IH29" s="13"/>
      <c r="II29" s="13"/>
    </row>
    <row r="30" spans="1:243" s="14" customFormat="1" ht="58.5" customHeight="1">
      <c r="A30" s="93" t="s">
        <v>32</v>
      </c>
      <c r="B30" s="94"/>
      <c r="C30" s="56"/>
      <c r="D30" s="56"/>
      <c r="E30" s="56"/>
      <c r="F30" s="43"/>
      <c r="G30" s="56"/>
      <c r="H30" s="57"/>
      <c r="I30" s="57"/>
      <c r="J30" s="57"/>
      <c r="K30" s="57"/>
      <c r="L30" s="56"/>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SUM(BA13:BA29)</f>
        <v>0</v>
      </c>
      <c r="BB30" s="59">
        <f>SUM(BB13:BB29)</f>
        <v>0</v>
      </c>
      <c r="BC30" s="53" t="str">
        <f>SpellNumber($E$2,BB30)</f>
        <v>INR Zero Only</v>
      </c>
      <c r="IA30" s="14" t="s">
        <v>32</v>
      </c>
      <c r="IE30" s="15"/>
      <c r="IF30" s="15" t="s">
        <v>31</v>
      </c>
      <c r="IG30" s="15" t="s">
        <v>33</v>
      </c>
      <c r="IH30" s="15">
        <v>10</v>
      </c>
      <c r="II30" s="15" t="s">
        <v>28</v>
      </c>
    </row>
    <row r="31" spans="1:243" s="16" customFormat="1" ht="54.75" customHeight="1" hidden="1">
      <c r="A31" s="60" t="s">
        <v>34</v>
      </c>
      <c r="B31" s="85"/>
      <c r="C31" s="61"/>
      <c r="D31" s="62"/>
      <c r="E31" s="63" t="s">
        <v>35</v>
      </c>
      <c r="F31" s="64"/>
      <c r="G31" s="65"/>
      <c r="H31" s="66"/>
      <c r="I31" s="66"/>
      <c r="J31" s="66"/>
      <c r="K31" s="62"/>
      <c r="L31" s="67"/>
      <c r="M31" s="68" t="s">
        <v>36</v>
      </c>
      <c r="N31" s="66"/>
      <c r="O31" s="69"/>
      <c r="P31" s="69"/>
      <c r="Q31" s="69"/>
      <c r="R31" s="69"/>
      <c r="S31" s="69"/>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70">
        <f>IF(ISBLANK(F31),0,IF(E31="Excess (+)",ROUND(BA30+(BA30*F31),2),IF(E31="Less (-)",ROUND(BA30+(BA30*F31*(-1)),2),0)))</f>
        <v>0</v>
      </c>
      <c r="BB31" s="71">
        <f>ROUND(BA31,0)</f>
        <v>0</v>
      </c>
      <c r="BC31" s="72" t="str">
        <f>SpellNumber(L31,BB31)</f>
        <v> Zero Only</v>
      </c>
      <c r="IA31" s="16" t="s">
        <v>34</v>
      </c>
      <c r="IE31" s="17" t="s">
        <v>35</v>
      </c>
      <c r="IF31" s="17"/>
      <c r="IG31" s="17"/>
      <c r="IH31" s="17"/>
      <c r="II31" s="17"/>
    </row>
    <row r="32" spans="1:243" s="16" customFormat="1" ht="43.5" customHeight="1">
      <c r="A32" s="93" t="s">
        <v>37</v>
      </c>
      <c r="B32" s="94"/>
      <c r="C32" s="88" t="str">
        <f>SpellNumber($E$2,BB30)</f>
        <v>INR Zero Only</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IA32" s="16" t="s">
        <v>37</v>
      </c>
      <c r="IC32" s="16" t="s">
        <v>43</v>
      </c>
      <c r="IE32" s="17"/>
      <c r="IF32" s="17"/>
      <c r="IG32" s="17"/>
      <c r="IH32" s="17"/>
      <c r="II32" s="17"/>
    </row>
  </sheetData>
  <sheetProtection password="E491" sheet="1"/>
  <mergeCells count="10">
    <mergeCell ref="A9:BC9"/>
    <mergeCell ref="C32:BC32"/>
    <mergeCell ref="A1:L1"/>
    <mergeCell ref="A4:BC4"/>
    <mergeCell ref="A5:BC5"/>
    <mergeCell ref="A6:BC6"/>
    <mergeCell ref="A7:BC7"/>
    <mergeCell ref="B8:BC8"/>
    <mergeCell ref="A30:B30"/>
    <mergeCell ref="A32:B32"/>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"Select,Option C1,Option D1"</formula1>
      <formula2>0</formula2>
    </dataValidation>
    <dataValidation allowBlank="1" showInputMessage="1" showErrorMessage="1" promptTitle="Itemcode/Make" prompt="Please enter text" sqref="F30 C14:C15 C17:C18 C20 C22 C24:C29">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15 O14:O15 O24:O29 O17:O18 M17:M18 M20 O20 O22 M22 M24:M29">
      <formula1>0</formula1>
      <formula2>999999999999999</formula2>
    </dataValidation>
    <dataValidation type="decimal" allowBlank="1" showInputMessage="1" showErrorMessage="1" promptTitle="Quantity" prompt="Please enter the Quantity for this item. " errorTitle="Invalid Entry" error="Only Numeric Values are allowed. " sqref="C16 C13 C19 C21 F13:F29 D13:D29 C23">
      <formula1>0</formula1>
      <formula2>999999999999999</formula2>
    </dataValidation>
    <dataValidation type="list" allowBlank="1" showInputMessage="1" showErrorMessage="1" sqref="L13:L32">
      <formula1>"INR"</formula1>
    </dataValidation>
    <dataValidation allowBlank="1" showInputMessage="1" showErrorMessage="1" promptTitle="Addition / Deduction" prompt="Please Choose the correct One" sqref="J13:J29">
      <formula1>0</formula1>
      <formula2>0</formula2>
    </dataValidation>
    <dataValidation type="list" showErrorMessage="1" sqref="I13:I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Units" prompt="Please enter Units in text" sqref="E13:E29">
      <formula1>0</formula1>
      <formula2>0</formula2>
    </dataValidation>
    <dataValidation type="list" allowBlank="1" showErrorMessage="1" sqref="K13:K29">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38</v>
      </c>
      <c r="F6" s="95"/>
      <c r="G6" s="95"/>
      <c r="H6" s="95"/>
      <c r="I6" s="95"/>
      <c r="J6" s="95"/>
      <c r="K6" s="95"/>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2021-03-15T12:18:36Z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