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<sst xmlns="http://schemas.openxmlformats.org/spreadsheetml/2006/main" count="228" uniqueCount="82">
  <si>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</si>
  <si>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</si>
  <si>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</si>
  <si>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</si>
  <si>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</si>
  <si>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</si>
  <si>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</si>
  <si>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</si>
  <si>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</si>
  <si>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</si>
  <si>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</si>
  <si>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</si>
  <si>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</si>
  <si>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</si>
  <si>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</si>
  <si>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</si>
  <si>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</si>
  <si>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</si>
  <si>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</si>
  <si>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</si>
  <si>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</si>
  <si>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</si>
  <si>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</si>
  <si>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</si>
  <si>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</si>
  <si>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</si>
  <si>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</si>
  <si>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</si>
  <si>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</si>
  <si>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</si>
  <si>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</si>
  <si>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</si>
  <si>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</si>
  <si>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</si>
  <si>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</si>
  <si>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</si>
  <si>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</si>
  <si>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</si>
  <si>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</si>
  <si>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</si>
  <si>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</si>
  <si>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</si>
  <si>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</si>
  <si>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</si>
  <si>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</si>
  <si>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</si>
  <si>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</si>
  <si>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</si>
  <si>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</si>
  <si>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</si>
  <si>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t>
  </si>
  <si>
    <t>item2</t>
  </si>
  <si>
    <t>item3</t>
  </si>
  <si>
    <t>item4</t>
  </si>
  <si>
    <t>item6</t>
  </si>
  <si>
    <t>item7</t>
  </si>
  <si>
    <t>item8</t>
  </si>
  <si>
    <t>item9</t>
  </si>
  <si>
    <t>item10</t>
  </si>
  <si>
    <t>item11</t>
  </si>
  <si>
    <t>item12</t>
  </si>
  <si>
    <t>item13</t>
  </si>
  <si>
    <t>item14</t>
  </si>
  <si>
    <t>Fume Hood Servicing including servicing, greasing and oiling of pulleys,  checking all the electrical wirings and switches, repair the electrical problems, replacing of electrical defective accessories where ever is required. Checking of air flow dampers and tube lights.</t>
  </si>
  <si>
    <t>Repair of damaged/ loose ducting joints, drilling and re fixing with self threaded screws, fibre sheet coationg with adhessive, ovewrlapping including welding where ever is required</t>
  </si>
  <si>
    <t>Externally and internally  cleaning and servicing the exhaust blowers,  housing servicing, replacement of damaged blower, housing and blower fitting on the motor shaft, fixing of new blower with housing, replacement of nut and bolts of motor and blower housing(blower and housing to be provided by the Institute)</t>
  </si>
  <si>
    <t>Dismantling the motor and blower housing including bearing replacement , dismantling the exhaust blower and complete re assembly</t>
  </si>
  <si>
    <t>Rewinding of burnt motor including dismantling and re assembling exhaust blower and housing after rewinding the motor with replacement of bearing and necessary nuts &amp; bolts</t>
  </si>
  <si>
    <t>Rewinding/ repair and replacement of water circultaing pump, ball bearing, minor repair of pump water, connection and operational working by providing and fixing the DP switch, mechanical seal assembly and pump impeler asembly (magnetic type) all complete</t>
  </si>
  <si>
    <t>Scrubber tank cleaning and minor repair of water lines, scrubber tank, gasket replacement and required nut and bolts changing</t>
  </si>
  <si>
    <t>Disconnecting the faulty digital air flow meter and replacing the same with new one inculing connections with required nuts &amp; bolts (Digital monitor to be provided by the Institute)</t>
  </si>
  <si>
    <t>Providing and fixing 10 mm dia SS rope in Fume Hood by dismatling the old one.</t>
  </si>
  <si>
    <t>Providing and fixing pulley in Fume Hood by dismatling the old one. Each fume hood have 6-8 pulleys</t>
  </si>
  <si>
    <t>Fixing of granite stone on work station/ island table (granite to be provided by the Institute)</t>
  </si>
  <si>
    <t>Minor repair to work stations/ undertable drawers including fixing of telescopic channel, adjustment of handle, hinges, etc</t>
  </si>
  <si>
    <t>Minor repair to work stations/ undertable drawers including fixing of hinges</t>
  </si>
  <si>
    <t>P/f of 4 lever locks to drawers of under storage and over head storage cabinets</t>
  </si>
  <si>
    <t>Joint</t>
  </si>
  <si>
    <t>Set</t>
  </si>
  <si>
    <t>Sqm</t>
  </si>
  <si>
    <t>Contract No:  &lt;IISER/EE-EO/Estimate-P/20-21/06</t>
  </si>
  <si>
    <t>Name of Work: &lt;Repair of lab Infrastructure at IISER Mohali at IISER Mohali.&gt;</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</si>
</sst>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mm/dd/yy"/>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33" borderId="10" xfId="59" applyNumberFormat="1" applyFont="1" applyFill="1" applyBorder="1" applyAlignment="1">
      <alignment horizontal="left" vertical="top"/>
      <protection/>
    </xf>
    <xf numFmtId="0" fontId="7" fillId="0" borderId="10" xfId="55" applyNumberFormat="1" applyFont="1" applyFill="1" applyBorder="1" applyAlignment="1">
      <alignment horizontal="center" vertical="top" wrapText="1"/>
      <protection/>
    </xf>
    <xf numFmtId="0" fontId="7" fillId="34" borderId="10" xfId="55" applyNumberFormat="1" applyFont="1" applyFill="1" applyBorder="1" applyAlignment="1">
      <alignment horizontal="center" vertical="top" wrapText="1"/>
      <protection/>
    </xf>
    <xf numFmtId="0" fontId="7"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vertical="top" wrapText="1"/>
      <protection/>
    </xf>
    <xf numFmtId="0" fontId="7" fillId="35" borderId="10" xfId="55" applyNumberFormat="1" applyFont="1" applyFill="1" applyBorder="1" applyAlignment="1">
      <alignment horizontal="center" vertical="top" wrapText="1"/>
      <protection/>
    </xf>
    <xf numFmtId="0" fontId="4" fillId="0" borderId="10" xfId="59" applyNumberFormat="1" applyFont="1" applyFill="1" applyBorder="1" applyAlignment="1">
      <alignment vertical="top" wrapText="1"/>
      <protection/>
    </xf>
    <xf numFmtId="0" fontId="14" fillId="0" borderId="10" xfId="59" applyNumberFormat="1" applyFont="1" applyFill="1" applyBorder="1" applyAlignment="1">
      <alignment horizontal="left" vertical="center" wrapText="1" readingOrder="1"/>
      <protection/>
    </xf>
    <xf numFmtId="0" fontId="4" fillId="0" borderId="10" xfId="59" applyNumberFormat="1" applyFont="1" applyFill="1" applyBorder="1" applyAlignment="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6"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7" fillId="33" borderId="10" xfId="59" applyNumberFormat="1" applyFont="1" applyFill="1" applyBorder="1" applyAlignment="1" applyProtection="1">
      <alignment vertical="center" wrapText="1"/>
      <protection/>
    </xf>
    <xf numFmtId="0" fontId="20" fillId="0" borderId="10" xfId="59" applyNumberFormat="1" applyFont="1" applyFill="1" applyBorder="1" applyAlignment="1">
      <alignment horizontal="right" vertical="top"/>
      <protection/>
    </xf>
    <xf numFmtId="0" fontId="15" fillId="0" borderId="10" xfId="59" applyNumberFormat="1" applyFont="1" applyFill="1" applyBorder="1" applyAlignment="1">
      <alignment horizontal="right" vertical="top"/>
      <protection/>
    </xf>
    <xf numFmtId="0" fontId="4" fillId="0" borderId="10" xfId="55" applyNumberFormat="1" applyFont="1" applyFill="1" applyBorder="1" applyAlignment="1">
      <alignment horizontal="center" vertical="center"/>
      <protection/>
    </xf>
    <xf numFmtId="2" fontId="15"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lef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7" fillId="0" borderId="11" xfId="59" applyNumberFormat="1" applyFont="1" applyFill="1" applyBorder="1" applyAlignment="1" applyProtection="1">
      <alignment horizontal="left" vertical="center" wrapText="1"/>
      <protection/>
    </xf>
    <xf numFmtId="0" fontId="7" fillId="0" borderId="10" xfId="55"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center"/>
      <protection/>
    </xf>
    <xf numFmtId="0" fontId="0" fillId="0" borderId="0" xfId="55" applyNumberFormat="1" applyFill="1" applyAlignment="1">
      <alignment vertical="center"/>
      <protection/>
    </xf>
    <xf numFmtId="0" fontId="0" fillId="0" borderId="10" xfId="0" applyFill="1" applyBorder="1" applyAlignment="1">
      <alignment horizontal="center" vertical="center"/>
    </xf>
    <xf numFmtId="2" fontId="7" fillId="36"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wrapText="1"/>
      <protection locked="0"/>
    </xf>
    <xf numFmtId="2" fontId="7" fillId="0" borderId="10" xfId="55" applyNumberFormat="1" applyFont="1" applyFill="1" applyBorder="1" applyAlignment="1">
      <alignment horizontal="left" vertical="center" wrapText="1"/>
      <protection/>
    </xf>
    <xf numFmtId="2" fontId="7" fillId="0" borderId="10" xfId="59" applyNumberFormat="1" applyFont="1" applyFill="1" applyBorder="1" applyAlignment="1">
      <alignment horizontal="left" vertical="center"/>
      <protection/>
    </xf>
    <xf numFmtId="2" fontId="4" fillId="0" borderId="10" xfId="59" applyNumberFormat="1" applyFont="1" applyFill="1" applyBorder="1" applyAlignment="1">
      <alignment horizontal="left" vertical="center"/>
      <protection/>
    </xf>
    <xf numFmtId="2" fontId="4" fillId="0" borderId="10" xfId="55" applyNumberFormat="1" applyFont="1" applyFill="1" applyBorder="1" applyAlignment="1">
      <alignment horizontal="left" vertical="center"/>
      <protection/>
    </xf>
    <xf numFmtId="0" fontId="14" fillId="0" borderId="10"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58" fillId="0" borderId="10" xfId="0" applyFont="1" applyFill="1" applyBorder="1" applyAlignment="1">
      <alignment horizontal="left" vertical="top" wrapText="1"/>
    </xf>
    <xf numFmtId="0" fontId="58" fillId="0" borderId="10" xfId="0" applyFont="1" applyFill="1" applyBorder="1" applyAlignment="1">
      <alignment horizontal="center" vertical="center" wrapText="1"/>
    </xf>
    <xf numFmtId="181" fontId="58" fillId="0" borderId="10" xfId="0" applyNumberFormat="1" applyFont="1" applyFill="1" applyBorder="1" applyAlignment="1" quotePrefix="1">
      <alignment horizontal="left" vertical="top" wrapText="1"/>
    </xf>
    <xf numFmtId="0" fontId="58" fillId="0" borderId="10" xfId="0" applyFont="1" applyFill="1" applyBorder="1" applyAlignment="1" quotePrefix="1">
      <alignment horizontal="left" vertical="top" wrapText="1"/>
    </xf>
    <xf numFmtId="0" fontId="58" fillId="0" borderId="10" xfId="0" applyFont="1" applyFill="1" applyBorder="1" applyAlignment="1">
      <alignment vertical="top" wrapText="1"/>
    </xf>
    <xf numFmtId="0" fontId="18" fillId="0" borderId="10" xfId="59" applyNumberFormat="1" applyFont="1" applyFill="1" applyBorder="1" applyAlignment="1" applyProtection="1">
      <alignment vertical="center" wrapText="1"/>
      <protection locked="0"/>
    </xf>
    <xf numFmtId="0" fontId="19" fillId="0" borderId="10" xfId="65" applyNumberFormat="1" applyFont="1" applyFill="1" applyBorder="1" applyAlignment="1" applyProtection="1">
      <alignment horizontal="center" vertical="center"/>
      <protection/>
    </xf>
    <xf numFmtId="0" fontId="11" fillId="0" borderId="12"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0" xfId="59" applyNumberFormat="1" applyFont="1" applyFill="1" applyBorder="1" applyAlignment="1">
      <alignment horizontal="center" vertical="top"/>
      <protection/>
    </xf>
    <xf numFmtId="0" fontId="7" fillId="33" borderId="10"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9"/>
  <sheetViews>
    <sheetView showGridLines="0" view="pageBreakPreview" zoomScale="55" zoomScaleNormal="55" zoomScaleSheetLayoutView="55" workbookViewId="0" topLeftCell="A1">
      <selection activeCell="B8" sqref="B8:BC8"/>
    </sheetView>
  </sheetViews>
  <sheetFormatPr defaultColWidth="9.140625" defaultRowHeight="15"/>
  <cols>
    <col min="1" max="1" width="14.28125" style="51" customWidth="1"/>
    <col min="2" max="2" width="54.421875" style="47"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45" t="s">
        <v>1</v>
      </c>
      <c r="C2" s="7" t="s">
        <v>2</v>
      </c>
      <c r="D2" s="7" t="s">
        <v>3</v>
      </c>
      <c r="E2" s="7" t="s">
        <v>4</v>
      </c>
      <c r="J2" s="8"/>
      <c r="K2" s="8"/>
      <c r="L2" s="8"/>
      <c r="O2" s="5"/>
      <c r="P2" s="5"/>
      <c r="Q2" s="6"/>
    </row>
    <row r="3" spans="1:243" s="4" customFormat="1" ht="30" customHeight="1" hidden="1">
      <c r="A3" s="4" t="s">
        <v>5</v>
      </c>
      <c r="B3" s="46"/>
      <c r="IE3" s="6"/>
      <c r="IF3" s="6"/>
      <c r="IG3" s="6"/>
      <c r="IH3" s="6"/>
      <c r="II3" s="6"/>
    </row>
    <row r="4" spans="1:243" s="9" customFormat="1" ht="30" customHeight="1">
      <c r="A4" s="72" t="s">
        <v>46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81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80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1" customFormat="1" ht="104.25" customHeight="1">
      <c r="A8" s="48" t="s">
        <v>44</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2"/>
      <c r="IF8" s="12"/>
      <c r="IG8" s="12"/>
      <c r="IH8" s="12"/>
      <c r="II8" s="12"/>
    </row>
    <row r="9" spans="1:243" s="13" customFormat="1" ht="61.5" customHeight="1">
      <c r="A9" s="69" t="s">
        <v>7</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4"/>
      <c r="IF9" s="14"/>
      <c r="IG9" s="14"/>
      <c r="IH9" s="14"/>
      <c r="II9" s="14"/>
    </row>
    <row r="10" spans="1:243" s="15" customFormat="1" ht="18.75" customHeight="1">
      <c r="A10" s="49"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6"/>
      <c r="IF10" s="16"/>
      <c r="IG10" s="16"/>
      <c r="IH10" s="16"/>
      <c r="II10" s="16"/>
    </row>
    <row r="11" spans="1:243" s="15" customFormat="1" ht="139.5" customHeight="1">
      <c r="A11" s="49" t="s">
        <v>14</v>
      </c>
      <c r="B11" s="23" t="s">
        <v>15</v>
      </c>
      <c r="C11" s="23" t="s">
        <v>16</v>
      </c>
      <c r="D11" s="23" t="s">
        <v>17</v>
      </c>
      <c r="E11" s="23" t="s">
        <v>18</v>
      </c>
      <c r="F11" s="23" t="s">
        <v>19</v>
      </c>
      <c r="G11" s="23"/>
      <c r="H11" s="23"/>
      <c r="I11" s="23" t="s">
        <v>20</v>
      </c>
      <c r="J11" s="23" t="s">
        <v>21</v>
      </c>
      <c r="K11" s="23" t="s">
        <v>22</v>
      </c>
      <c r="L11" s="23" t="s">
        <v>23</v>
      </c>
      <c r="M11" s="24" t="s">
        <v>49</v>
      </c>
      <c r="N11" s="23" t="s">
        <v>24</v>
      </c>
      <c r="O11" s="23" t="s">
        <v>48</v>
      </c>
      <c r="P11" s="23" t="s">
        <v>25</v>
      </c>
      <c r="Q11" s="23" t="s">
        <v>26</v>
      </c>
      <c r="R11" s="23" t="s">
        <v>27</v>
      </c>
      <c r="S11" s="23" t="s">
        <v>28</v>
      </c>
      <c r="T11" s="23" t="s">
        <v>29</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30</v>
      </c>
      <c r="BB11" s="25" t="s">
        <v>45</v>
      </c>
      <c r="BC11" s="26" t="s">
        <v>31</v>
      </c>
      <c r="IE11" s="16"/>
      <c r="IF11" s="16"/>
      <c r="IG11" s="16"/>
      <c r="IH11" s="16"/>
      <c r="II11" s="16"/>
    </row>
    <row r="12" spans="1:243" s="15" customFormat="1" ht="15">
      <c r="A12" s="49">
        <v>1</v>
      </c>
      <c r="B12" s="22">
        <v>2</v>
      </c>
      <c r="C12" s="22">
        <v>3</v>
      </c>
      <c r="D12" s="22">
        <v>4</v>
      </c>
      <c r="E12" s="22">
        <v>5</v>
      </c>
      <c r="F12" s="22">
        <v>6</v>
      </c>
      <c r="G12" s="22">
        <v>7</v>
      </c>
      <c r="H12" s="22">
        <v>8</v>
      </c>
      <c r="I12" s="22">
        <v>9</v>
      </c>
      <c r="J12" s="22">
        <v>10</v>
      </c>
      <c r="K12" s="22">
        <v>11</v>
      </c>
      <c r="L12" s="22">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15</v>
      </c>
      <c r="BB12" s="27">
        <v>16</v>
      </c>
      <c r="BC12" s="27">
        <v>17</v>
      </c>
      <c r="IE12" s="16"/>
      <c r="IF12" s="16"/>
      <c r="IG12" s="16"/>
      <c r="IH12" s="16"/>
      <c r="II12" s="16"/>
    </row>
    <row r="13" spans="1:243" s="15" customFormat="1" ht="108.75" customHeight="1">
      <c r="A13" s="52">
        <v>1</v>
      </c>
      <c r="B13" s="62" t="s">
        <v>63</v>
      </c>
      <c r="C13" s="60" t="s">
        <v>32</v>
      </c>
      <c r="D13" s="63">
        <v>73</v>
      </c>
      <c r="E13" s="63" t="s">
        <v>50</v>
      </c>
      <c r="F13" s="58"/>
      <c r="G13" s="54"/>
      <c r="H13" s="54"/>
      <c r="I13" s="58" t="s">
        <v>34</v>
      </c>
      <c r="J13" s="59">
        <f>IF(I13="Less(-)",-1,1)</f>
        <v>1</v>
      </c>
      <c r="K13" s="54" t="s">
        <v>35</v>
      </c>
      <c r="L13" s="54" t="s">
        <v>4</v>
      </c>
      <c r="M13" s="53"/>
      <c r="N13" s="54"/>
      <c r="O13" s="53"/>
      <c r="P13" s="55"/>
      <c r="Q13" s="54"/>
      <c r="R13" s="54"/>
      <c r="S13" s="55"/>
      <c r="T13" s="55"/>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7">
        <f>D13*M13</f>
        <v>0</v>
      </c>
      <c r="BB13" s="57">
        <f>BA13+(BA13*O13/100)</f>
        <v>0</v>
      </c>
      <c r="BC13" s="44" t="str">
        <f>SpellNumber(L13,BB13)</f>
        <v>INR Zero Only</v>
      </c>
      <c r="IA13" s="15">
        <v>1</v>
      </c>
      <c r="IB13" s="15" t="s">
        <v>63</v>
      </c>
      <c r="IC13" s="15" t="s">
        <v>32</v>
      </c>
      <c r="ID13" s="15">
        <v>73</v>
      </c>
      <c r="IE13" s="16" t="s">
        <v>50</v>
      </c>
      <c r="IF13" s="16"/>
      <c r="IG13" s="16"/>
      <c r="IH13" s="16"/>
      <c r="II13" s="16"/>
    </row>
    <row r="14" spans="1:243" s="15" customFormat="1" ht="81" customHeight="1">
      <c r="A14" s="52">
        <v>2</v>
      </c>
      <c r="B14" s="62" t="s">
        <v>64</v>
      </c>
      <c r="C14" s="60" t="s">
        <v>51</v>
      </c>
      <c r="D14" s="63">
        <v>50</v>
      </c>
      <c r="E14" s="63" t="s">
        <v>77</v>
      </c>
      <c r="F14" s="58"/>
      <c r="G14" s="54"/>
      <c r="H14" s="54"/>
      <c r="I14" s="58" t="s">
        <v>34</v>
      </c>
      <c r="J14" s="59">
        <f aca="true" t="shared" si="0" ref="J14:J26">IF(I14="Less(-)",-1,1)</f>
        <v>1</v>
      </c>
      <c r="K14" s="54" t="s">
        <v>35</v>
      </c>
      <c r="L14" s="54" t="s">
        <v>4</v>
      </c>
      <c r="M14" s="53"/>
      <c r="N14" s="54"/>
      <c r="O14" s="53"/>
      <c r="P14" s="55"/>
      <c r="Q14" s="54"/>
      <c r="R14" s="54"/>
      <c r="S14" s="55"/>
      <c r="T14" s="55"/>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7">
        <f aca="true" t="shared" si="1" ref="BA14:BA26">D14*M14</f>
        <v>0</v>
      </c>
      <c r="BB14" s="57">
        <f aca="true" t="shared" si="2" ref="BB14:BB26">BA14+(BA14*O14/100)</f>
        <v>0</v>
      </c>
      <c r="BC14" s="44" t="str">
        <f aca="true" t="shared" si="3" ref="BC14:BC26">SpellNumber(L14,BB14)</f>
        <v>INR Zero Only</v>
      </c>
      <c r="IA14" s="15">
        <v>2</v>
      </c>
      <c r="IB14" s="61" t="s">
        <v>64</v>
      </c>
      <c r="IC14" s="15" t="s">
        <v>51</v>
      </c>
      <c r="ID14" s="15">
        <v>50</v>
      </c>
      <c r="IE14" s="16" t="s">
        <v>77</v>
      </c>
      <c r="IF14" s="16"/>
      <c r="IG14" s="16"/>
      <c r="IH14" s="16"/>
      <c r="II14" s="16"/>
    </row>
    <row r="15" spans="1:243" s="15" customFormat="1" ht="132.75" customHeight="1">
      <c r="A15" s="52">
        <v>3</v>
      </c>
      <c r="B15" s="64" t="s">
        <v>65</v>
      </c>
      <c r="C15" s="60" t="s">
        <v>52</v>
      </c>
      <c r="D15" s="63">
        <v>12</v>
      </c>
      <c r="E15" s="63" t="s">
        <v>50</v>
      </c>
      <c r="F15" s="58"/>
      <c r="G15" s="54"/>
      <c r="H15" s="54"/>
      <c r="I15" s="58" t="s">
        <v>34</v>
      </c>
      <c r="J15" s="59">
        <f t="shared" si="0"/>
        <v>1</v>
      </c>
      <c r="K15" s="54" t="s">
        <v>35</v>
      </c>
      <c r="L15" s="54" t="s">
        <v>4</v>
      </c>
      <c r="M15" s="53"/>
      <c r="N15" s="54"/>
      <c r="O15" s="53"/>
      <c r="P15" s="55"/>
      <c r="Q15" s="54"/>
      <c r="R15" s="54"/>
      <c r="S15" s="55"/>
      <c r="T15" s="55"/>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 t="shared" si="1"/>
        <v>0</v>
      </c>
      <c r="BB15" s="57">
        <f t="shared" si="2"/>
        <v>0</v>
      </c>
      <c r="BC15" s="44" t="str">
        <f t="shared" si="3"/>
        <v>INR Zero Only</v>
      </c>
      <c r="IA15" s="15">
        <v>3</v>
      </c>
      <c r="IB15" s="61" t="s">
        <v>65</v>
      </c>
      <c r="IC15" s="15" t="s">
        <v>52</v>
      </c>
      <c r="ID15" s="15">
        <v>12</v>
      </c>
      <c r="IE15" s="16" t="s">
        <v>50</v>
      </c>
      <c r="IF15" s="16"/>
      <c r="IG15" s="16"/>
      <c r="IH15" s="16"/>
      <c r="II15" s="16"/>
    </row>
    <row r="16" spans="1:243" s="15" customFormat="1" ht="66" customHeight="1">
      <c r="A16" s="52">
        <v>4</v>
      </c>
      <c r="B16" s="65" t="s">
        <v>66</v>
      </c>
      <c r="C16" s="60" t="s">
        <v>53</v>
      </c>
      <c r="D16" s="63">
        <v>10</v>
      </c>
      <c r="E16" s="63" t="s">
        <v>50</v>
      </c>
      <c r="F16" s="58"/>
      <c r="G16" s="54"/>
      <c r="H16" s="54"/>
      <c r="I16" s="58" t="s">
        <v>34</v>
      </c>
      <c r="J16" s="59">
        <f t="shared" si="0"/>
        <v>1</v>
      </c>
      <c r="K16" s="54" t="s">
        <v>35</v>
      </c>
      <c r="L16" s="54" t="s">
        <v>4</v>
      </c>
      <c r="M16" s="53"/>
      <c r="N16" s="54"/>
      <c r="O16" s="53"/>
      <c r="P16" s="55"/>
      <c r="Q16" s="54"/>
      <c r="R16" s="54"/>
      <c r="S16" s="55"/>
      <c r="T16" s="55"/>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7">
        <f t="shared" si="1"/>
        <v>0</v>
      </c>
      <c r="BB16" s="57">
        <f t="shared" si="2"/>
        <v>0</v>
      </c>
      <c r="BC16" s="44" t="str">
        <f t="shared" si="3"/>
        <v>INR Zero Only</v>
      </c>
      <c r="IA16" s="15">
        <v>4</v>
      </c>
      <c r="IB16" s="15" t="s">
        <v>66</v>
      </c>
      <c r="IC16" s="15" t="s">
        <v>53</v>
      </c>
      <c r="ID16" s="15">
        <v>10</v>
      </c>
      <c r="IE16" s="16" t="s">
        <v>50</v>
      </c>
      <c r="IF16" s="16"/>
      <c r="IG16" s="16"/>
      <c r="IH16" s="16"/>
      <c r="II16" s="16"/>
    </row>
    <row r="17" spans="1:243" s="15" customFormat="1" ht="75" customHeight="1">
      <c r="A17" s="52">
        <v>5</v>
      </c>
      <c r="B17" s="62" t="s">
        <v>67</v>
      </c>
      <c r="C17" s="60" t="s">
        <v>38</v>
      </c>
      <c r="D17" s="63">
        <v>8</v>
      </c>
      <c r="E17" s="63" t="s">
        <v>50</v>
      </c>
      <c r="F17" s="58"/>
      <c r="G17" s="54"/>
      <c r="H17" s="54"/>
      <c r="I17" s="58" t="s">
        <v>34</v>
      </c>
      <c r="J17" s="59">
        <f t="shared" si="0"/>
        <v>1</v>
      </c>
      <c r="K17" s="54" t="s">
        <v>35</v>
      </c>
      <c r="L17" s="54" t="s">
        <v>4</v>
      </c>
      <c r="M17" s="53"/>
      <c r="N17" s="54"/>
      <c r="O17" s="53"/>
      <c r="P17" s="55"/>
      <c r="Q17" s="54"/>
      <c r="R17" s="54"/>
      <c r="S17" s="55"/>
      <c r="T17" s="55"/>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7">
        <f t="shared" si="1"/>
        <v>0</v>
      </c>
      <c r="BB17" s="57">
        <f t="shared" si="2"/>
        <v>0</v>
      </c>
      <c r="BC17" s="44" t="str">
        <f t="shared" si="3"/>
        <v>INR Zero Only</v>
      </c>
      <c r="IA17" s="15">
        <v>5</v>
      </c>
      <c r="IB17" s="15" t="s">
        <v>67</v>
      </c>
      <c r="IC17" s="15" t="s">
        <v>38</v>
      </c>
      <c r="ID17" s="15">
        <v>8</v>
      </c>
      <c r="IE17" s="16" t="s">
        <v>50</v>
      </c>
      <c r="IF17" s="16"/>
      <c r="IG17" s="16"/>
      <c r="IH17" s="16"/>
      <c r="II17" s="16"/>
    </row>
    <row r="18" spans="1:243" s="15" customFormat="1" ht="105" customHeight="1">
      <c r="A18" s="52">
        <v>6</v>
      </c>
      <c r="B18" s="66" t="s">
        <v>68</v>
      </c>
      <c r="C18" s="60" t="s">
        <v>54</v>
      </c>
      <c r="D18" s="63">
        <v>8</v>
      </c>
      <c r="E18" s="63" t="s">
        <v>50</v>
      </c>
      <c r="F18" s="58"/>
      <c r="G18" s="54"/>
      <c r="H18" s="54"/>
      <c r="I18" s="58" t="s">
        <v>34</v>
      </c>
      <c r="J18" s="59">
        <f t="shared" si="0"/>
        <v>1</v>
      </c>
      <c r="K18" s="54" t="s">
        <v>35</v>
      </c>
      <c r="L18" s="54" t="s">
        <v>4</v>
      </c>
      <c r="M18" s="53"/>
      <c r="N18" s="54"/>
      <c r="O18" s="53"/>
      <c r="P18" s="55"/>
      <c r="Q18" s="54"/>
      <c r="R18" s="54"/>
      <c r="S18" s="55"/>
      <c r="T18" s="55"/>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7">
        <f t="shared" si="1"/>
        <v>0</v>
      </c>
      <c r="BB18" s="57">
        <f t="shared" si="2"/>
        <v>0</v>
      </c>
      <c r="BC18" s="44" t="str">
        <f t="shared" si="3"/>
        <v>INR Zero Only</v>
      </c>
      <c r="IA18" s="15">
        <v>6</v>
      </c>
      <c r="IB18" s="15" t="s">
        <v>68</v>
      </c>
      <c r="IC18" s="15" t="s">
        <v>54</v>
      </c>
      <c r="ID18" s="15">
        <v>8</v>
      </c>
      <c r="IE18" s="16" t="s">
        <v>50</v>
      </c>
      <c r="IF18" s="16"/>
      <c r="IG18" s="16"/>
      <c r="IH18" s="16"/>
      <c r="II18" s="16"/>
    </row>
    <row r="19" spans="1:243" s="15" customFormat="1" ht="61.5" customHeight="1">
      <c r="A19" s="52">
        <v>7</v>
      </c>
      <c r="B19" s="62" t="s">
        <v>69</v>
      </c>
      <c r="C19" s="60" t="s">
        <v>55</v>
      </c>
      <c r="D19" s="63">
        <v>10</v>
      </c>
      <c r="E19" s="63" t="s">
        <v>50</v>
      </c>
      <c r="F19" s="58"/>
      <c r="G19" s="54"/>
      <c r="H19" s="54"/>
      <c r="I19" s="58" t="s">
        <v>34</v>
      </c>
      <c r="J19" s="59">
        <f t="shared" si="0"/>
        <v>1</v>
      </c>
      <c r="K19" s="54" t="s">
        <v>35</v>
      </c>
      <c r="L19" s="54" t="s">
        <v>4</v>
      </c>
      <c r="M19" s="53"/>
      <c r="N19" s="54"/>
      <c r="O19" s="53"/>
      <c r="P19" s="55"/>
      <c r="Q19" s="54"/>
      <c r="R19" s="54"/>
      <c r="S19" s="55"/>
      <c r="T19" s="55"/>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7">
        <f t="shared" si="1"/>
        <v>0</v>
      </c>
      <c r="BB19" s="57">
        <f t="shared" si="2"/>
        <v>0</v>
      </c>
      <c r="BC19" s="44" t="str">
        <f t="shared" si="3"/>
        <v>INR Zero Only</v>
      </c>
      <c r="IA19" s="15">
        <v>7</v>
      </c>
      <c r="IB19" s="15" t="s">
        <v>69</v>
      </c>
      <c r="IC19" s="15" t="s">
        <v>55</v>
      </c>
      <c r="ID19" s="15">
        <v>10</v>
      </c>
      <c r="IE19" s="16" t="s">
        <v>50</v>
      </c>
      <c r="IF19" s="16"/>
      <c r="IG19" s="16"/>
      <c r="IH19" s="16"/>
      <c r="II19" s="16"/>
    </row>
    <row r="20" spans="1:243" s="15" customFormat="1" ht="72.75" customHeight="1">
      <c r="A20" s="52">
        <v>8</v>
      </c>
      <c r="B20" s="62" t="s">
        <v>70</v>
      </c>
      <c r="C20" s="60" t="s">
        <v>56</v>
      </c>
      <c r="D20" s="63">
        <v>10</v>
      </c>
      <c r="E20" s="63" t="s">
        <v>50</v>
      </c>
      <c r="F20" s="58"/>
      <c r="G20" s="54"/>
      <c r="H20" s="54"/>
      <c r="I20" s="58" t="s">
        <v>34</v>
      </c>
      <c r="J20" s="59">
        <f t="shared" si="0"/>
        <v>1</v>
      </c>
      <c r="K20" s="54" t="s">
        <v>35</v>
      </c>
      <c r="L20" s="54" t="s">
        <v>4</v>
      </c>
      <c r="M20" s="53"/>
      <c r="N20" s="54"/>
      <c r="O20" s="53"/>
      <c r="P20" s="55"/>
      <c r="Q20" s="54"/>
      <c r="R20" s="54"/>
      <c r="S20" s="55"/>
      <c r="T20" s="55"/>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7">
        <f t="shared" si="1"/>
        <v>0</v>
      </c>
      <c r="BB20" s="57">
        <f t="shared" si="2"/>
        <v>0</v>
      </c>
      <c r="BC20" s="44" t="str">
        <f t="shared" si="3"/>
        <v>INR Zero Only</v>
      </c>
      <c r="IA20" s="15">
        <v>8</v>
      </c>
      <c r="IB20" s="15" t="s">
        <v>70</v>
      </c>
      <c r="IC20" s="15" t="s">
        <v>56</v>
      </c>
      <c r="ID20" s="15">
        <v>10</v>
      </c>
      <c r="IE20" s="16" t="s">
        <v>50</v>
      </c>
      <c r="IF20" s="16"/>
      <c r="IG20" s="16"/>
      <c r="IH20" s="16"/>
      <c r="II20" s="16"/>
    </row>
    <row r="21" spans="1:243" s="15" customFormat="1" ht="41.25" customHeight="1">
      <c r="A21" s="52">
        <v>9</v>
      </c>
      <c r="B21" s="62" t="s">
        <v>71</v>
      </c>
      <c r="C21" s="60" t="s">
        <v>57</v>
      </c>
      <c r="D21" s="63">
        <v>10</v>
      </c>
      <c r="E21" s="63" t="s">
        <v>50</v>
      </c>
      <c r="F21" s="58"/>
      <c r="G21" s="54"/>
      <c r="H21" s="54"/>
      <c r="I21" s="58" t="s">
        <v>34</v>
      </c>
      <c r="J21" s="59">
        <f t="shared" si="0"/>
        <v>1</v>
      </c>
      <c r="K21" s="54" t="s">
        <v>35</v>
      </c>
      <c r="L21" s="54" t="s">
        <v>4</v>
      </c>
      <c r="M21" s="53"/>
      <c r="N21" s="54"/>
      <c r="O21" s="53"/>
      <c r="P21" s="55"/>
      <c r="Q21" s="54"/>
      <c r="R21" s="54"/>
      <c r="S21" s="55"/>
      <c r="T21" s="55"/>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7">
        <f t="shared" si="1"/>
        <v>0</v>
      </c>
      <c r="BB21" s="57">
        <f t="shared" si="2"/>
        <v>0</v>
      </c>
      <c r="BC21" s="44" t="str">
        <f t="shared" si="3"/>
        <v>INR Zero Only</v>
      </c>
      <c r="IA21" s="15">
        <v>9</v>
      </c>
      <c r="IB21" s="15" t="s">
        <v>71</v>
      </c>
      <c r="IC21" s="15" t="s">
        <v>57</v>
      </c>
      <c r="ID21" s="15">
        <v>10</v>
      </c>
      <c r="IE21" s="16" t="s">
        <v>50</v>
      </c>
      <c r="IF21" s="16"/>
      <c r="IG21" s="16"/>
      <c r="IH21" s="16"/>
      <c r="II21" s="16"/>
    </row>
    <row r="22" spans="1:243" s="15" customFormat="1" ht="60" customHeight="1">
      <c r="A22" s="52">
        <v>10</v>
      </c>
      <c r="B22" s="62" t="s">
        <v>72</v>
      </c>
      <c r="C22" s="60" t="s">
        <v>58</v>
      </c>
      <c r="D22" s="63">
        <v>6</v>
      </c>
      <c r="E22" s="63" t="s">
        <v>78</v>
      </c>
      <c r="F22" s="58"/>
      <c r="G22" s="54"/>
      <c r="H22" s="54"/>
      <c r="I22" s="58" t="s">
        <v>34</v>
      </c>
      <c r="J22" s="59">
        <f t="shared" si="0"/>
        <v>1</v>
      </c>
      <c r="K22" s="54" t="s">
        <v>35</v>
      </c>
      <c r="L22" s="54" t="s">
        <v>4</v>
      </c>
      <c r="M22" s="53"/>
      <c r="N22" s="54"/>
      <c r="O22" s="53"/>
      <c r="P22" s="55"/>
      <c r="Q22" s="54"/>
      <c r="R22" s="54"/>
      <c r="S22" s="55"/>
      <c r="T22" s="55"/>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7">
        <f t="shared" si="1"/>
        <v>0</v>
      </c>
      <c r="BB22" s="57">
        <f t="shared" si="2"/>
        <v>0</v>
      </c>
      <c r="BC22" s="44" t="str">
        <f t="shared" si="3"/>
        <v>INR Zero Only</v>
      </c>
      <c r="IA22" s="15">
        <v>10</v>
      </c>
      <c r="IB22" s="15" t="s">
        <v>72</v>
      </c>
      <c r="IC22" s="15" t="s">
        <v>58</v>
      </c>
      <c r="ID22" s="15">
        <v>6</v>
      </c>
      <c r="IE22" s="16" t="s">
        <v>78</v>
      </c>
      <c r="IF22" s="16"/>
      <c r="IG22" s="16"/>
      <c r="IH22" s="16"/>
      <c r="II22" s="16"/>
    </row>
    <row r="23" spans="1:243" s="15" customFormat="1" ht="39.75" customHeight="1">
      <c r="A23" s="52">
        <v>11</v>
      </c>
      <c r="B23" s="62" t="s">
        <v>73</v>
      </c>
      <c r="C23" s="60" t="s">
        <v>59</v>
      </c>
      <c r="D23" s="63">
        <v>20</v>
      </c>
      <c r="E23" s="63" t="s">
        <v>79</v>
      </c>
      <c r="F23" s="58"/>
      <c r="G23" s="54"/>
      <c r="H23" s="54"/>
      <c r="I23" s="58" t="s">
        <v>34</v>
      </c>
      <c r="J23" s="59">
        <f t="shared" si="0"/>
        <v>1</v>
      </c>
      <c r="K23" s="54" t="s">
        <v>35</v>
      </c>
      <c r="L23" s="54" t="s">
        <v>4</v>
      </c>
      <c r="M23" s="53"/>
      <c r="N23" s="54"/>
      <c r="O23" s="53"/>
      <c r="P23" s="55"/>
      <c r="Q23" s="54"/>
      <c r="R23" s="54"/>
      <c r="S23" s="55"/>
      <c r="T23" s="55"/>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7">
        <f t="shared" si="1"/>
        <v>0</v>
      </c>
      <c r="BB23" s="57">
        <f t="shared" si="2"/>
        <v>0</v>
      </c>
      <c r="BC23" s="44" t="str">
        <f t="shared" si="3"/>
        <v>INR Zero Only</v>
      </c>
      <c r="IA23" s="15">
        <v>11</v>
      </c>
      <c r="IB23" s="15" t="s">
        <v>73</v>
      </c>
      <c r="IC23" s="15" t="s">
        <v>59</v>
      </c>
      <c r="ID23" s="15">
        <v>20</v>
      </c>
      <c r="IE23" s="16" t="s">
        <v>79</v>
      </c>
      <c r="IF23" s="16"/>
      <c r="IG23" s="16"/>
      <c r="IH23" s="16"/>
      <c r="II23" s="16"/>
    </row>
    <row r="24" spans="1:243" s="15" customFormat="1" ht="64.5" customHeight="1">
      <c r="A24" s="52">
        <v>12</v>
      </c>
      <c r="B24" s="62" t="s">
        <v>74</v>
      </c>
      <c r="C24" s="60" t="s">
        <v>60</v>
      </c>
      <c r="D24" s="63">
        <v>40</v>
      </c>
      <c r="E24" s="63" t="s">
        <v>50</v>
      </c>
      <c r="F24" s="58"/>
      <c r="G24" s="54"/>
      <c r="H24" s="54"/>
      <c r="I24" s="58" t="s">
        <v>34</v>
      </c>
      <c r="J24" s="59">
        <f t="shared" si="0"/>
        <v>1</v>
      </c>
      <c r="K24" s="54" t="s">
        <v>35</v>
      </c>
      <c r="L24" s="54" t="s">
        <v>4</v>
      </c>
      <c r="M24" s="53"/>
      <c r="N24" s="54"/>
      <c r="O24" s="53"/>
      <c r="P24" s="55"/>
      <c r="Q24" s="54"/>
      <c r="R24" s="54"/>
      <c r="S24" s="55"/>
      <c r="T24" s="55"/>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7">
        <f t="shared" si="1"/>
        <v>0</v>
      </c>
      <c r="BB24" s="57">
        <f t="shared" si="2"/>
        <v>0</v>
      </c>
      <c r="BC24" s="44" t="str">
        <f t="shared" si="3"/>
        <v>INR Zero Only</v>
      </c>
      <c r="IA24" s="15">
        <v>12</v>
      </c>
      <c r="IB24" s="15" t="s">
        <v>74</v>
      </c>
      <c r="IC24" s="15" t="s">
        <v>60</v>
      </c>
      <c r="ID24" s="15">
        <v>40</v>
      </c>
      <c r="IE24" s="16" t="s">
        <v>50</v>
      </c>
      <c r="IF24" s="16"/>
      <c r="IG24" s="16"/>
      <c r="IH24" s="16"/>
      <c r="II24" s="16"/>
    </row>
    <row r="25" spans="1:243" s="15" customFormat="1" ht="41.25" customHeight="1">
      <c r="A25" s="52">
        <v>13</v>
      </c>
      <c r="B25" s="62" t="s">
        <v>75</v>
      </c>
      <c r="C25" s="60" t="s">
        <v>61</v>
      </c>
      <c r="D25" s="63">
        <v>40</v>
      </c>
      <c r="E25" s="63" t="s">
        <v>50</v>
      </c>
      <c r="F25" s="58"/>
      <c r="G25" s="54"/>
      <c r="H25" s="54"/>
      <c r="I25" s="58" t="s">
        <v>34</v>
      </c>
      <c r="J25" s="59">
        <f t="shared" si="0"/>
        <v>1</v>
      </c>
      <c r="K25" s="54" t="s">
        <v>35</v>
      </c>
      <c r="L25" s="54" t="s">
        <v>4</v>
      </c>
      <c r="M25" s="53"/>
      <c r="N25" s="54"/>
      <c r="O25" s="53"/>
      <c r="P25" s="55"/>
      <c r="Q25" s="54"/>
      <c r="R25" s="54"/>
      <c r="S25" s="55"/>
      <c r="T25" s="55"/>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7">
        <f t="shared" si="1"/>
        <v>0</v>
      </c>
      <c r="BB25" s="57">
        <f t="shared" si="2"/>
        <v>0</v>
      </c>
      <c r="BC25" s="44" t="str">
        <f t="shared" si="3"/>
        <v>INR Zero Only</v>
      </c>
      <c r="IA25" s="15">
        <v>13</v>
      </c>
      <c r="IB25" s="15" t="s">
        <v>75</v>
      </c>
      <c r="IC25" s="15" t="s">
        <v>61</v>
      </c>
      <c r="ID25" s="15">
        <v>40</v>
      </c>
      <c r="IE25" s="16" t="s">
        <v>50</v>
      </c>
      <c r="IF25" s="16"/>
      <c r="IG25" s="16"/>
      <c r="IH25" s="16"/>
      <c r="II25" s="16"/>
    </row>
    <row r="26" spans="1:243" s="15" customFormat="1" ht="57.75" customHeight="1">
      <c r="A26" s="52">
        <v>14</v>
      </c>
      <c r="B26" s="62" t="s">
        <v>76</v>
      </c>
      <c r="C26" s="60" t="s">
        <v>62</v>
      </c>
      <c r="D26" s="63">
        <v>20</v>
      </c>
      <c r="E26" s="63" t="s">
        <v>50</v>
      </c>
      <c r="F26" s="58"/>
      <c r="G26" s="54"/>
      <c r="H26" s="54"/>
      <c r="I26" s="58" t="s">
        <v>34</v>
      </c>
      <c r="J26" s="59">
        <f t="shared" si="0"/>
        <v>1</v>
      </c>
      <c r="K26" s="54" t="s">
        <v>35</v>
      </c>
      <c r="L26" s="54" t="s">
        <v>4</v>
      </c>
      <c r="M26" s="53"/>
      <c r="N26" s="54"/>
      <c r="O26" s="53"/>
      <c r="P26" s="55"/>
      <c r="Q26" s="54"/>
      <c r="R26" s="54"/>
      <c r="S26" s="55"/>
      <c r="T26" s="55"/>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7">
        <f t="shared" si="1"/>
        <v>0</v>
      </c>
      <c r="BB26" s="57">
        <f t="shared" si="2"/>
        <v>0</v>
      </c>
      <c r="BC26" s="44" t="str">
        <f t="shared" si="3"/>
        <v>INR Zero Only</v>
      </c>
      <c r="IA26" s="15">
        <v>14</v>
      </c>
      <c r="IB26" s="15" t="s">
        <v>76</v>
      </c>
      <c r="IC26" s="15" t="s">
        <v>62</v>
      </c>
      <c r="ID26" s="15">
        <v>20</v>
      </c>
      <c r="IE26" s="16" t="s">
        <v>50</v>
      </c>
      <c r="IF26" s="16"/>
      <c r="IG26" s="16"/>
      <c r="IH26" s="16"/>
      <c r="II26" s="16"/>
    </row>
    <row r="27" spans="1:243" s="17" customFormat="1" ht="58.5" customHeight="1">
      <c r="A27" s="75" t="s">
        <v>37</v>
      </c>
      <c r="B27" s="76"/>
      <c r="C27" s="30"/>
      <c r="D27" s="30"/>
      <c r="E27" s="30"/>
      <c r="F27" s="29"/>
      <c r="G27" s="30"/>
      <c r="H27" s="31"/>
      <c r="I27" s="31"/>
      <c r="J27" s="31"/>
      <c r="K27" s="31"/>
      <c r="L27" s="30"/>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3" t="e">
        <f>SUM(#REF!)</f>
        <v>#REF!</v>
      </c>
      <c r="BB27" s="43">
        <f>SUM(BB13:BB26)</f>
        <v>0</v>
      </c>
      <c r="BC27" s="44" t="str">
        <f>SpellNumber($E$2,BB27)</f>
        <v>INR Zero Only</v>
      </c>
      <c r="IA27" s="17" t="s">
        <v>37</v>
      </c>
      <c r="IE27" s="18"/>
      <c r="IF27" s="18" t="s">
        <v>36</v>
      </c>
      <c r="IG27" s="18" t="s">
        <v>38</v>
      </c>
      <c r="IH27" s="18">
        <v>10</v>
      </c>
      <c r="II27" s="18" t="s">
        <v>33</v>
      </c>
    </row>
    <row r="28" spans="1:243" s="19" customFormat="1" ht="54.75" customHeight="1" hidden="1">
      <c r="A28" s="50" t="s">
        <v>39</v>
      </c>
      <c r="B28" s="21"/>
      <c r="C28" s="33"/>
      <c r="D28" s="34"/>
      <c r="E28" s="67" t="s">
        <v>40</v>
      </c>
      <c r="F28" s="68"/>
      <c r="G28" s="35"/>
      <c r="H28" s="36"/>
      <c r="I28" s="36"/>
      <c r="J28" s="36"/>
      <c r="K28" s="37"/>
      <c r="L28" s="38"/>
      <c r="M28" s="39" t="s">
        <v>41</v>
      </c>
      <c r="N28" s="36"/>
      <c r="O28" s="32"/>
      <c r="P28" s="32"/>
      <c r="Q28" s="32"/>
      <c r="R28" s="32"/>
      <c r="S28" s="32"/>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40">
        <f>IF(ISBLANK(F28),0,IF(E28="Excess (+)",ROUND(BA27+(BA27*F28),2),IF(E28="Less (-)",ROUND(BA27+(BA27*F28*(-1)),2),0)))</f>
        <v>0</v>
      </c>
      <c r="BB28" s="41">
        <f>ROUND(BA28,0)</f>
        <v>0</v>
      </c>
      <c r="BC28" s="28" t="str">
        <f>SpellNumber(L28,BB28)</f>
        <v> Zero Only</v>
      </c>
      <c r="IA28" s="19" t="s">
        <v>39</v>
      </c>
      <c r="IE28" s="20" t="s">
        <v>40</v>
      </c>
      <c r="IF28" s="20"/>
      <c r="IG28" s="20"/>
      <c r="IH28" s="20"/>
      <c r="II28" s="20"/>
    </row>
    <row r="29" spans="1:243" s="19" customFormat="1" ht="43.5" customHeight="1">
      <c r="A29" s="75" t="s">
        <v>42</v>
      </c>
      <c r="B29" s="76"/>
      <c r="C29" s="70" t="str">
        <f>SpellNumber($E$2,BB27)</f>
        <v>INR Zero Only</v>
      </c>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19" t="s">
        <v>42</v>
      </c>
      <c r="IC29" s="19" t="s">
        <v>47</v>
      </c>
      <c r="IE29" s="20"/>
      <c r="IF29" s="20"/>
      <c r="IG29" s="20"/>
      <c r="IH29" s="20"/>
      <c r="II29" s="20"/>
    </row>
    <row r="30" ht="15"/>
    <row r="31" ht="15"/>
    <row r="32" ht="15"/>
    <row r="34" ht="15"/>
    <row r="35" ht="15"/>
  </sheetData>
  <sheetProtection password="E491" sheet="1"/>
  <mergeCells count="10">
    <mergeCell ref="A9:BC9"/>
    <mergeCell ref="C29:BC29"/>
    <mergeCell ref="A1:L1"/>
    <mergeCell ref="A4:BC4"/>
    <mergeCell ref="A5:BC5"/>
    <mergeCell ref="A6:BC6"/>
    <mergeCell ref="A7:BC7"/>
    <mergeCell ref="B8:BC8"/>
    <mergeCell ref="A27:B27"/>
    <mergeCell ref="A29:B29"/>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"Select,Option C1,Option D1"</formula1>
      <formula2>0</formula2>
    </dataValidation>
    <dataValidation allowBlank="1" showInputMessage="1" showErrorMessage="1" promptTitle="Itemcode/Make" prompt="Please enter text" sqref="F27 C13:C26">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O26 M13:M26">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6 D13:D26">
      <formula1>0</formula1>
      <formula2>999999999999999</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allowBlank="1" showInputMessage="1" showErrorMessage="1" promptTitle="Units" prompt="Please enter Units in text" sqref="E13:E26">
      <formula1>0</formula1>
      <formula2>0</formula2>
    </dataValidation>
    <dataValidation type="list" allowBlank="1" showErrorMessage="1" sqref="K13:K26">
      <formula1>"Partial Conversion,Full Conversion"</formula1>
      <formula2>0</formula2>
    </dataValidation>
    <dataValidation type="list" allowBlank="1" showInputMessage="1" showErrorMessage="1" sqref="L23 L24 L13 L14 L15 L16 L17 L18 L19 L20 L21 L22 L26:L29 L25">
      <formula1>"INR"</formula1>
    </dataValidation>
  </dataValidations>
  <printOptions/>
  <pageMargins left="0.35433070866141736" right="0.2362204724409449" top="0.7480314960629921" bottom="0.4330708661417323" header="0.5118110236220472" footer="0.5118110236220472"/>
  <pageSetup horizontalDpi="300" verticalDpi="300" orientation="landscape" paperSize="9" scale="65"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43</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2020-10-27T05:14:24Z</cp:lastPrinted>
  <dcterms:created xsi:type="dcterms:W3CDTF">2009-01-30T06:42:42Z</dcterms:created>
  <dcterms:modified xsi:type="dcterms:W3CDTF">2020-11-24T11:12:57Z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