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<sst xmlns="http://schemas.openxmlformats.org/spreadsheetml/2006/main" count="127" uniqueCount="59">
  <si>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</si>
  <si>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</si>
  <si>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</si>
  <si>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</si>
  <si>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</si>
  <si>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</si>
  <si>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</si>
  <si>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</si>
  <si>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</si>
  <si>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</si>
  <si>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</si>
  <si>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</si>
  <si>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</si>
  <si>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</si>
  <si>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</si>
  <si>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</si>
  <si>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</si>
  <si>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</si>
  <si>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</si>
  <si>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</si>
  <si>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</si>
  <si>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</si>
  <si>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</si>
  <si>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</si>
  <si>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</si>
  <si>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</si>
  <si>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</si>
  <si>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</si>
  <si>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</si>
  <si>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</si>
  <si>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</si>
  <si>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</si>
  <si>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</si>
  <si>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</si>
  <si>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</si>
  <si>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</si>
  <si>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</si>
  <si>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</si>
  <si>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</si>
  <si>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</si>
  <si>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</si>
  <si>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</si>
  <si>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</si>
  <si>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</si>
  <si>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</si>
  <si>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</si>
  <si>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</si>
  <si>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</si>
  <si>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</si>
  <si>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</si>
  <si>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</si>
  <si>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</si>
  <si>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</si>
  <si>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</si>
  <si>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Any other charges, if any (B)</t>
  </si>
  <si>
    <t>Any other charges, if any (A)</t>
  </si>
  <si>
    <t xml:space="preserve">
Name of Work:&lt; Supply and installation of Hand-held Tissue Homogenizer with Probes  &gt;
 </t>
  </si>
  <si>
    <t>Supply and installation of Hand-held Tissue Homogenizer with Probes
(as per Technical details as given  below)</t>
  </si>
  <si>
    <t>Contract No:  &lt;IISERM(1388) 20/21-Pur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</si>
</sst>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style="medium"/>
      <right style="medium"/>
      <top style="medium"/>
      <bottom style="mediu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0" fillId="0" borderId="20" xfId="0" applyFill="1" applyBorder="1" applyAlignment="1">
      <alignment horizontal="center" vertical="center"/>
    </xf>
    <xf numFmtId="2" fontId="24" fillId="0" borderId="22" xfId="0" applyNumberFormat="1" applyFont="1" applyFill="1" applyBorder="1" applyAlignment="1">
      <alignment horizontal="center" vertical="center" wrapText="1"/>
    </xf>
    <xf numFmtId="0" fontId="4" fillId="0" borderId="0" xfId="55" applyNumberFormat="1" applyFont="1" applyFill="1" applyAlignment="1">
      <alignment vertical="top" wrapText="1"/>
      <protection/>
    </xf>
    <xf numFmtId="0" fontId="23" fillId="0" borderId="23"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4"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5" zoomScaleNormal="85" zoomScalePageLayoutView="0" workbookViewId="0" topLeftCell="A1">
      <selection activeCell="M15" sqref="M15"/>
    </sheetView>
  </sheetViews>
  <sheetFormatPr defaultColWidth="9.140625" defaultRowHeight="15"/>
  <cols>
    <col min="1" max="1" width="12.7109375" style="1" customWidth="1"/>
    <col min="2" max="2" width="55.140625" style="1" customWidth="1"/>
    <col min="3" max="3" width="13.57421875" style="1" hidden="1" customWidth="1"/>
    <col min="4" max="4" width="12.421875" style="6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5" t="str">
        <f>B2&amp;" BoQ"</f>
        <v>Item Wise BoQ</v>
      </c>
      <c r="B1" s="75"/>
      <c r="C1" s="75"/>
      <c r="D1" s="75"/>
      <c r="E1" s="75"/>
      <c r="F1" s="75"/>
      <c r="G1" s="75"/>
      <c r="H1" s="75"/>
      <c r="I1" s="75"/>
      <c r="J1" s="75"/>
      <c r="K1" s="75"/>
      <c r="L1" s="7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0"/>
      <c r="IE3" s="6"/>
      <c r="IF3" s="6"/>
      <c r="IG3" s="6"/>
      <c r="IH3" s="6"/>
      <c r="II3" s="6"/>
    </row>
    <row r="4" spans="1:243" s="9" customFormat="1" ht="30" customHeight="1">
      <c r="A4" s="76" t="s">
        <v>48</v>
      </c>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IE4" s="10"/>
      <c r="IF4" s="10"/>
      <c r="IG4" s="10"/>
      <c r="IH4" s="10"/>
      <c r="II4" s="10"/>
    </row>
    <row r="5" spans="1:243" s="9" customFormat="1" ht="30" customHeight="1">
      <c r="A5" s="76" t="s">
        <v>56</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6" t="s">
        <v>58</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3"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9">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 customHeight="1" thickBot="1">
      <c r="A13" s="64">
        <v>1.1</v>
      </c>
      <c r="B13" s="72" t="s">
        <v>57</v>
      </c>
      <c r="C13" s="68" t="s">
        <v>50</v>
      </c>
      <c r="D13" s="66">
        <v>1</v>
      </c>
      <c r="E13" s="65" t="s">
        <v>36</v>
      </c>
      <c r="F13" s="50"/>
      <c r="G13" s="51"/>
      <c r="H13" s="52"/>
      <c r="I13" s="53" t="s">
        <v>37</v>
      </c>
      <c r="J13" s="54">
        <f>IF(I13="Less(-)",-1,1)</f>
        <v>1</v>
      </c>
      <c r="K13" s="55" t="s">
        <v>38</v>
      </c>
      <c r="L13" s="55" t="s">
        <v>4</v>
      </c>
      <c r="M13" s="56"/>
      <c r="N13" s="51"/>
      <c r="O13" s="56"/>
      <c r="P13" s="56"/>
      <c r="Q13" s="51"/>
      <c r="R13" s="51"/>
      <c r="S13" s="57"/>
      <c r="T13" s="57"/>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9">
        <f>D13*M13</f>
        <v>0</v>
      </c>
      <c r="BB13" s="45">
        <f>D13*M13+N13+O13+P13+Q13+R13</f>
        <v>0</v>
      </c>
      <c r="BC13" s="25" t="str">
        <f>SpellNumber(L13,BB13)</f>
        <v>INR Zero Only</v>
      </c>
      <c r="IA13" s="26">
        <v>1.1</v>
      </c>
      <c r="IB13" s="67" t="s">
        <v>57</v>
      </c>
      <c r="IC13" s="26" t="s">
        <v>50</v>
      </c>
      <c r="ID13" s="26">
        <v>1</v>
      </c>
      <c r="IE13" s="27" t="s">
        <v>36</v>
      </c>
      <c r="IF13" s="27" t="s">
        <v>39</v>
      </c>
      <c r="IG13" s="27" t="s">
        <v>35</v>
      </c>
      <c r="IH13" s="27">
        <v>123.223</v>
      </c>
      <c r="II13" s="27" t="s">
        <v>36</v>
      </c>
    </row>
    <row r="14" spans="1:243" s="26" customFormat="1" ht="36" customHeight="1" thickBot="1">
      <c r="A14" s="64">
        <v>1.2</v>
      </c>
      <c r="B14" s="71" t="s">
        <v>55</v>
      </c>
      <c r="C14" s="68" t="s">
        <v>51</v>
      </c>
      <c r="D14" s="66">
        <v>1</v>
      </c>
      <c r="E14" s="65" t="s">
        <v>53</v>
      </c>
      <c r="F14" s="50"/>
      <c r="G14" s="51"/>
      <c r="H14" s="52"/>
      <c r="I14" s="53" t="s">
        <v>37</v>
      </c>
      <c r="J14" s="54">
        <f>IF(I14="Less(-)",-1,1)</f>
        <v>1</v>
      </c>
      <c r="K14" s="55" t="s">
        <v>38</v>
      </c>
      <c r="L14" s="55" t="s">
        <v>4</v>
      </c>
      <c r="M14" s="56"/>
      <c r="N14" s="51"/>
      <c r="O14" s="56"/>
      <c r="P14" s="56"/>
      <c r="Q14" s="51"/>
      <c r="R14" s="51"/>
      <c r="S14" s="57"/>
      <c r="T14" s="57"/>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9">
        <f>D14*M14</f>
        <v>0</v>
      </c>
      <c r="BB14" s="45">
        <f>D14*M14+N14+O14+P14+Q14+R14</f>
        <v>0</v>
      </c>
      <c r="BC14" s="25" t="str">
        <f>SpellNumber(L14,BB14)</f>
        <v>INR Zero Only</v>
      </c>
      <c r="IA14" s="26">
        <v>1.2</v>
      </c>
      <c r="IB14" s="67" t="s">
        <v>55</v>
      </c>
      <c r="IC14" s="26" t="s">
        <v>51</v>
      </c>
      <c r="ID14" s="26">
        <v>1</v>
      </c>
      <c r="IE14" s="27" t="s">
        <v>53</v>
      </c>
      <c r="IF14" s="27"/>
      <c r="IG14" s="27"/>
      <c r="IH14" s="27"/>
      <c r="II14" s="27"/>
    </row>
    <row r="15" spans="1:243" s="26" customFormat="1" ht="31.5" customHeight="1" thickBot="1">
      <c r="A15" s="64">
        <v>1.3</v>
      </c>
      <c r="B15" s="71" t="s">
        <v>54</v>
      </c>
      <c r="C15" s="68" t="s">
        <v>52</v>
      </c>
      <c r="D15" s="66">
        <v>1</v>
      </c>
      <c r="E15" s="65" t="s">
        <v>53</v>
      </c>
      <c r="F15" s="50"/>
      <c r="G15" s="51"/>
      <c r="H15" s="52"/>
      <c r="I15" s="53" t="s">
        <v>37</v>
      </c>
      <c r="J15" s="54">
        <f>IF(I15="Less(-)",-1,1)</f>
        <v>1</v>
      </c>
      <c r="K15" s="55" t="s">
        <v>38</v>
      </c>
      <c r="L15" s="55" t="s">
        <v>4</v>
      </c>
      <c r="M15" s="56"/>
      <c r="N15" s="51"/>
      <c r="O15" s="56"/>
      <c r="P15" s="56"/>
      <c r="Q15" s="51"/>
      <c r="R15" s="51"/>
      <c r="S15" s="57"/>
      <c r="T15" s="57"/>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9">
        <f>D15*M15</f>
        <v>0</v>
      </c>
      <c r="BB15" s="45">
        <f>D15*M15+N15+O15+P15+Q15+R15</f>
        <v>0</v>
      </c>
      <c r="BC15" s="25" t="str">
        <f>SpellNumber(L15,BB15)</f>
        <v>INR Zero Only</v>
      </c>
      <c r="IA15" s="26">
        <v>1.3</v>
      </c>
      <c r="IB15" s="67" t="s">
        <v>54</v>
      </c>
      <c r="IC15" s="26" t="s">
        <v>52</v>
      </c>
      <c r="ID15" s="26">
        <v>1</v>
      </c>
      <c r="IE15" s="27" t="s">
        <v>53</v>
      </c>
      <c r="IF15" s="27"/>
      <c r="IG15" s="27"/>
      <c r="IH15" s="27"/>
      <c r="II15" s="27"/>
    </row>
    <row r="16" spans="1:243" s="26" customFormat="1" ht="24.75" customHeight="1">
      <c r="A16" s="28" t="s">
        <v>41</v>
      </c>
      <c r="B16" s="70"/>
      <c r="C16" s="30"/>
      <c r="D16" s="61"/>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62"/>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4" t="str">
        <f>SpellNumber($E$2,BB16)</f>
        <v>INR Zero Only</v>
      </c>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2020-08-08T07:45:53Z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