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<sst xmlns="http://schemas.openxmlformats.org/spreadsheetml/2006/main" count="145" uniqueCount="63">
  <si>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</si>
  <si>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</si>
  <si>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</si>
  <si>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</si>
  <si>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</si>
  <si>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</si>
  <si>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</si>
  <si>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</si>
  <si>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</si>
  <si>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</si>
  <si>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</si>
  <si>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</si>
  <si>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</si>
  <si>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</si>
  <si>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</si>
  <si>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</si>
  <si>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</si>
  <si>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</si>
  <si>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</si>
  <si>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</si>
  <si>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</si>
  <si>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</si>
  <si>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</si>
  <si>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</si>
  <si>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</si>
  <si>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</si>
  <si>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</si>
  <si>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</si>
  <si>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</si>
  <si>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</si>
  <si>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</si>
  <si>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</si>
  <si>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</si>
  <si>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</si>
  <si>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</si>
  <si>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</si>
  <si>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</si>
  <si>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</si>
  <si>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</si>
  <si>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</si>
  <si>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</si>
  <si>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</si>
  <si>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</si>
  <si>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</si>
  <si>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</si>
  <si>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</si>
  <si>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</si>
  <si>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</si>
  <si>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</si>
  <si>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</si>
  <si>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</si>
  <si>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</si>
  <si>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</si>
  <si>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</si>
  <si>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</si>
  <si>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</si>
  <si>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</si>
  <si>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Other Charges, If any (A)</t>
  </si>
  <si>
    <t>Other Charges, If any (B)</t>
  </si>
  <si>
    <t>Other Charges, If any (C)</t>
  </si>
  <si>
    <t>Name of Work: &lt; Comprehensive Maintenance Contract of 12 KVA Online UPS including batteries &amp; all spares parts  for 3 years&gt;</t>
  </si>
  <si>
    <t>CMC Online 12 KVA UPS, Make: Emerson including Batteries &amp; all spare parts for 3 years
 (as per Technical specifications as given below)</t>
  </si>
  <si>
    <t>Contract No:  &lt;IISERM(1382)20/21-Pur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</si>
</sst>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0" fillId="0" borderId="11" xfId="59" applyNumberFormat="1" applyFont="1" applyFill="1" applyBorder="1" applyAlignment="1">
      <alignment vertical="top" wrapText="1"/>
      <protection/>
    </xf>
    <xf numFmtId="0" fontId="41" fillId="0" borderId="2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3.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c r="A13" s="67">
        <v>1.1</v>
      </c>
      <c r="B13" s="78" t="s">
        <v>61</v>
      </c>
      <c r="C13" s="65" t="s">
        <v>53</v>
      </c>
      <c r="D13" s="66">
        <v>2</v>
      </c>
      <c r="E13" s="50" t="s">
        <v>37</v>
      </c>
      <c r="F13" s="51"/>
      <c r="G13" s="52"/>
      <c r="H13" s="53"/>
      <c r="I13" s="54" t="s">
        <v>38</v>
      </c>
      <c r="J13" s="55">
        <f>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61</v>
      </c>
      <c r="IC13" s="26" t="s">
        <v>53</v>
      </c>
      <c r="ID13" s="26">
        <v>2</v>
      </c>
      <c r="IE13" s="27" t="s">
        <v>37</v>
      </c>
      <c r="IF13" s="27" t="s">
        <v>40</v>
      </c>
      <c r="IG13" s="27" t="s">
        <v>36</v>
      </c>
      <c r="IH13" s="27">
        <v>123.223</v>
      </c>
      <c r="II13" s="27" t="s">
        <v>37</v>
      </c>
    </row>
    <row r="14" spans="1:243" s="26" customFormat="1" ht="21" customHeight="1">
      <c r="A14" s="67">
        <v>1.2</v>
      </c>
      <c r="B14" s="79" t="s">
        <v>57</v>
      </c>
      <c r="C14" s="69" t="s">
        <v>54</v>
      </c>
      <c r="D14" s="66">
        <v>1</v>
      </c>
      <c r="E14" s="50" t="s">
        <v>37</v>
      </c>
      <c r="F14" s="51"/>
      <c r="G14" s="52"/>
      <c r="H14" s="52"/>
      <c r="I14" s="54" t="s">
        <v>38</v>
      </c>
      <c r="J14" s="55">
        <f>IF(I14="Less(-)",-1,1)</f>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57</v>
      </c>
      <c r="IC14" s="26" t="s">
        <v>54</v>
      </c>
      <c r="ID14" s="26">
        <v>1</v>
      </c>
      <c r="IE14" s="27" t="s">
        <v>37</v>
      </c>
      <c r="IF14" s="27" t="s">
        <v>42</v>
      </c>
      <c r="IG14" s="27" t="s">
        <v>41</v>
      </c>
      <c r="IH14" s="27">
        <v>213</v>
      </c>
      <c r="II14" s="27" t="s">
        <v>37</v>
      </c>
    </row>
    <row r="15" spans="1:243" s="26" customFormat="1" ht="23.25" customHeight="1">
      <c r="A15" s="67">
        <v>1.3</v>
      </c>
      <c r="B15" s="79" t="s">
        <v>58</v>
      </c>
      <c r="C15" s="65" t="s">
        <v>55</v>
      </c>
      <c r="D15" s="66">
        <v>1</v>
      </c>
      <c r="E15" s="50" t="s">
        <v>37</v>
      </c>
      <c r="F15" s="51"/>
      <c r="G15" s="52"/>
      <c r="H15" s="52"/>
      <c r="I15" s="54" t="s">
        <v>38</v>
      </c>
      <c r="J15" s="55">
        <f>IF(I15="Less(-)",-1,1)</f>
        <v>1</v>
      </c>
      <c r="K15" s="56" t="s">
        <v>39</v>
      </c>
      <c r="L15" s="56" t="s">
        <v>4</v>
      </c>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60">
        <f>D15*M15</f>
        <v>0</v>
      </c>
      <c r="BB15" s="45">
        <f>D15*M15+N15+O15+P15+Q15+R15</f>
        <v>0</v>
      </c>
      <c r="BC15" s="25" t="str">
        <f>SpellNumber(L15,BB15)</f>
        <v>INR Zero Only</v>
      </c>
      <c r="IA15" s="26">
        <v>1.3</v>
      </c>
      <c r="IB15" s="26" t="s">
        <v>58</v>
      </c>
      <c r="IC15" s="26" t="s">
        <v>55</v>
      </c>
      <c r="ID15" s="26">
        <v>1</v>
      </c>
      <c r="IE15" s="27" t="s">
        <v>37</v>
      </c>
      <c r="IF15" s="27" t="s">
        <v>42</v>
      </c>
      <c r="IG15" s="27" t="s">
        <v>41</v>
      </c>
      <c r="IH15" s="27">
        <v>213</v>
      </c>
      <c r="II15" s="27" t="s">
        <v>37</v>
      </c>
    </row>
    <row r="16" spans="1:243" s="26" customFormat="1" ht="25.5" customHeight="1">
      <c r="A16" s="67">
        <v>1.4</v>
      </c>
      <c r="B16" s="79" t="s">
        <v>59</v>
      </c>
      <c r="C16" s="65" t="s">
        <v>56</v>
      </c>
      <c r="D16" s="66">
        <v>1</v>
      </c>
      <c r="E16" s="50" t="s">
        <v>37</v>
      </c>
      <c r="F16" s="51"/>
      <c r="G16" s="52"/>
      <c r="H16" s="52"/>
      <c r="I16" s="54" t="s">
        <v>38</v>
      </c>
      <c r="J16" s="55">
        <f>IF(I16="Less(-)",-1,1)</f>
        <v>1</v>
      </c>
      <c r="K16" s="56" t="s">
        <v>39</v>
      </c>
      <c r="L16" s="56" t="s">
        <v>4</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60">
        <f>D16*M16</f>
        <v>0</v>
      </c>
      <c r="BB16" s="45">
        <f>D16*M16+N16+O16+P16+Q16+R16</f>
        <v>0</v>
      </c>
      <c r="BC16" s="25" t="str">
        <f>SpellNumber(L16,BB16)</f>
        <v>INR Zero Only</v>
      </c>
      <c r="IA16" s="26">
        <v>1.4</v>
      </c>
      <c r="IB16" s="26" t="s">
        <v>59</v>
      </c>
      <c r="IC16" s="26" t="s">
        <v>56</v>
      </c>
      <c r="ID16" s="26">
        <v>1</v>
      </c>
      <c r="IE16" s="27" t="s">
        <v>37</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1" t="str">
        <f>SpellNumber($E$2,BB17)</f>
        <v>INR Zero Only</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N13:P14 N15:AZ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2020-06-23T08:32:55Z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