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<sst xmlns="http://schemas.openxmlformats.org/spreadsheetml/2006/main" count="186" uniqueCount="83">
  <si>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</si>
  <si>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</si>
  <si>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</si>
  <si>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</si>
  <si>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</si>
  <si>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</si>
  <si>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</si>
  <si>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</si>
  <si>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</si>
  <si>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</si>
  <si>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</si>
  <si>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</si>
  <si>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</si>
  <si>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</si>
  <si>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</si>
  <si>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</si>
  <si>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</si>
  <si>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</si>
  <si>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</si>
  <si>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</si>
  <si>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</si>
  <si>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</si>
  <si>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</si>
  <si>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</si>
  <si>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</si>
  <si>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</si>
  <si>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</si>
  <si>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</si>
  <si>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</si>
  <si>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Excess(+)</t>
  </si>
  <si>
    <t>Full Conversion</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</si>
  <si>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</si>
  <si>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</si>
  <si>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</si>
  <si>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</si>
  <si>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</si>
  <si>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</si>
  <si>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</si>
  <si>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</si>
  <si>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</si>
  <si>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</si>
  <si>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</si>
  <si>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</si>
  <si>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</si>
  <si>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</si>
  <si>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</si>
  <si>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</si>
  <si>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</si>
  <si>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mtrs</t>
  </si>
  <si>
    <t>nos</t>
  </si>
  <si>
    <t>item9</t>
  </si>
  <si>
    <t>item10</t>
  </si>
  <si>
    <t xml:space="preserve">3 x 1.5 sq. mm </t>
  </si>
  <si>
    <t xml:space="preserve">3 x 2.5 sq. mm </t>
  </si>
  <si>
    <t>5/6 A switch</t>
  </si>
  <si>
    <t>3 pin 5/6 A socket outlet</t>
  </si>
  <si>
    <t>0.75"  to 1".</t>
  </si>
  <si>
    <t>Supplying and Fixing following size PVC modular box as required, Make: ABB, L&amp;T, Anchor, Greatwhite, MK.</t>
  </si>
  <si>
    <t>3 Module</t>
  </si>
  <si>
    <t xml:space="preserve">Installation, testing and commissioning of pre-wired, fluorescent fitting / compact fluorescent fitting of all types, complete with all accessories and tube etc. directly on ceiling/ wall, including connection with 1.5 sq. mm FRLS PVC insulated, copper conductor, single core cable and earthing etc. as required including dismantling the fitting first. </t>
  </si>
  <si>
    <t>Providing Multiplug connector</t>
  </si>
  <si>
    <t>Providing 7 W LED bulb</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</si>
  <si>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</si>
  <si>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</si>
  <si>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</si>
  <si>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</si>
  <si>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t>
    </r>
    <r>
      <rPr>
        <b/>
        <sz val="14"/>
        <color indexed="10"/>
        <rFont val="Times New Roman"/>
        <family val="1"/>
      </rPr>
      <t>INCLUSIVE WITH GST</t>
    </r>
    <r>
      <rPr>
        <b/>
        <sz val="14"/>
        <rFont val="Times New Roman"/>
        <family val="1"/>
      </rPr>
      <t xml:space="preserve"> In Figures To be entered by the Bidder 
Rs.      P
 </t>
    </r>
  </si>
  <si>
    <t>Contract No:  &lt;IISER/EE-EO/Estimate-P/19-20/8&gt;</t>
  </si>
  <si>
    <t>Name of Work: &lt;Concersion from battery based to direct grid power feeding in 5 x 20KWp SPV system at IISER Mohali &gt;</t>
  </si>
  <si>
    <t>Accessories :</t>
  </si>
  <si>
    <t>Conduit 1" heavy type. Make Diplast or eq.</t>
  </si>
  <si>
    <t>Conduit 2" heavy type. Make Diplast or eq.</t>
  </si>
  <si>
    <t>MC4 Connectors. Make : Elmex/Reoo/Schneider</t>
  </si>
  <si>
    <t>No.</t>
  </si>
  <si>
    <t>Mtrs</t>
  </si>
  <si>
    <t xml:space="preserve">No. </t>
  </si>
  <si>
    <t>Supply, Installation, Testing and commissioning of  Grid Tie inverter( Power Conditioning Unit) of  20 KW, 350-800 V DC,Input voltage range and 400 V AC, three phase, 4 wire,50Hz +/- 2.5 Hz, output voltage suitable to generate AC
Power with efficiency not less than 97%, total harmonic, distortion less than 3% and suitable for ambient,temperature from 0 to 50 degree C. The PCU shall
adjust the voltage and frequency level to suit the Grid Voltage Frequency. including all thimbles, cable tie, clamps, screws etc. in entire system. Make : ABB/Polycab/Kaco/Delta/Havells/Solax Power.</t>
  </si>
  <si>
    <t>Supply, laying and fixing  of 4 sq mm, single core,PVC insulated flexible, DC copper Cable on surface complete as reqd. 
Make : Polycab/Siechem/Havells/ Finolex/ RR Kabel.</t>
  </si>
  <si>
    <t>Supply, laying and fixing  of 4x 10 sq mm,1100V grade ,PVC insulated copper conductor flexible cable on surface complete as  required. 
Make : Polycab/Siechem/Havells /Finolex/RR Kabel.</t>
  </si>
  <si>
    <t>Supply and fixing of ACDB Box,16-20KW, 3 Phase,1 In 1 Out type complete with connection and earthing etc as reqd.. Make : TechDzire Solar/ ABB/ Schneider/ Havells</t>
  </si>
  <si>
    <t>Supply and fixing of DCDB BOX,15-20KW.1000 VDC max,4 in 4 out complete with connection and earthing etc as reqd.. . Make : TechDzire Solar/ABB/ Schneider/Havells or eq.</t>
  </si>
  <si>
    <t>Supply and fixing of 3 phase unidirectional digital energy meter  Current rating 10-60A, Voltage 3 X 240 Vin existing meter box  complete with connection  and earthing etc as reqd. Make : HPL/Secure/L&amp;T</t>
  </si>
  <si>
    <t>Fabricating, supply, installation and testing commissioning out door type Meter box having double door made out of 1.5mm thick CRCA sheet duly powder coated of minimum size 450mm x 300mm anf 200mm (deep) complete with connection, earthing etc as reqd.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</si>
</sst>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56">
    <font>
      <sz val="11"/>
      <color indexed="8"/>
      <name val="Calibri"/>
      <family val="2"/>
    </font>
    <font>
      <sz val="10"/>
      <name val="Arial"/>
      <family val="0"/>
    </font>
    <font>
      <sz val="11"/>
      <name val="Arial"/>
      <family val="2"/>
    </font>
    <font>
      <b/>
      <u val="single"/>
      <sz val="11"/>
      <color indexed="8"/>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FF"/>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pplyBorder="1" applyAlignment="1">
      <alignment vertical="center"/>
      <protection/>
    </xf>
    <xf numFmtId="0" fontId="3" fillId="0" borderId="0" xfId="55" applyNumberFormat="1" applyFont="1" applyFill="1" applyBorder="1" applyAlignment="1">
      <alignment horizontal="left"/>
      <protection/>
    </xf>
    <xf numFmtId="0" fontId="2" fillId="0" borderId="0" xfId="55" applyNumberFormat="1" applyFont="1" applyFill="1" applyAlignment="1" applyProtection="1">
      <alignment vertical="center"/>
      <protection locked="0"/>
    </xf>
    <xf numFmtId="0" fontId="2" fillId="0" borderId="0" xfId="55" applyNumberFormat="1" applyFont="1" applyFill="1" applyAlignment="1">
      <alignment vertical="center"/>
      <protection/>
    </xf>
    <xf numFmtId="0" fontId="2" fillId="0" borderId="0" xfId="55" applyNumberFormat="1" applyFont="1" applyFill="1">
      <alignment/>
      <protection/>
    </xf>
    <xf numFmtId="0" fontId="2" fillId="0" borderId="0" xfId="55" applyNumberFormat="1" applyFont="1" applyFill="1" applyAlignment="1">
      <alignment vertical="top"/>
      <protection/>
    </xf>
    <xf numFmtId="0" fontId="2" fillId="0" borderId="0" xfId="55" applyNumberFormat="1" applyFont="1" applyFill="1" applyAlignment="1" applyProtection="1">
      <alignment vertical="top"/>
      <protection/>
    </xf>
    <xf numFmtId="0" fontId="0" fillId="0" borderId="0" xfId="55" applyNumberFormat="1" applyFill="1" applyAlignment="1">
      <alignment horizontal="center"/>
      <protection/>
    </xf>
    <xf numFmtId="0" fontId="8" fillId="0" borderId="10" xfId="59" applyNumberFormat="1" applyFont="1" applyFill="1" applyBorder="1" applyAlignment="1">
      <alignment horizontal="center" vertical="center" readingOrder="1"/>
      <protection/>
    </xf>
    <xf numFmtId="2" fontId="8" fillId="0" borderId="11" xfId="59" applyNumberFormat="1" applyFont="1" applyFill="1" applyBorder="1" applyAlignment="1">
      <alignment horizontal="center" vertical="center" readingOrder="1"/>
      <protection/>
    </xf>
    <xf numFmtId="0" fontId="9" fillId="0" borderId="12" xfId="59" applyNumberFormat="1" applyFont="1" applyFill="1" applyBorder="1" applyAlignment="1">
      <alignment horizontal="right" vertical="top"/>
      <protection/>
    </xf>
    <xf numFmtId="0" fontId="8" fillId="0" borderId="13" xfId="59" applyNumberFormat="1" applyFont="1" applyFill="1" applyBorder="1" applyAlignment="1">
      <alignment horizontal="right" vertical="top"/>
      <protection/>
    </xf>
    <xf numFmtId="0" fontId="11" fillId="0" borderId="0" xfId="55" applyNumberFormat="1" applyFont="1" applyFill="1" applyBorder="1" applyAlignment="1">
      <alignment horizontal="center" vertical="center"/>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4" fillId="0" borderId="0" xfId="55" applyNumberFormat="1" applyFont="1" applyFill="1" applyBorder="1" applyAlignment="1">
      <alignment vertical="center"/>
      <protection/>
    </xf>
    <xf numFmtId="0" fontId="14" fillId="0" borderId="14" xfId="59" applyNumberFormat="1" applyFont="1" applyFill="1" applyBorder="1" applyAlignment="1" applyProtection="1">
      <alignment horizontal="left" vertical="top" wrapText="1"/>
      <protection/>
    </xf>
    <xf numFmtId="0" fontId="14" fillId="0" borderId="15" xfId="55" applyNumberFormat="1" applyFont="1" applyFill="1" applyBorder="1" applyAlignment="1">
      <alignment horizontal="center" vertical="top" wrapText="1"/>
      <protection/>
    </xf>
    <xf numFmtId="0" fontId="14" fillId="33" borderId="15" xfId="55" applyNumberFormat="1" applyFont="1" applyFill="1" applyBorder="1" applyAlignment="1">
      <alignment horizontal="center" vertical="top" wrapText="1"/>
      <protection/>
    </xf>
    <xf numFmtId="0" fontId="14" fillId="33" borderId="16" xfId="59" applyNumberFormat="1" applyFont="1" applyFill="1" applyBorder="1" applyAlignment="1">
      <alignment horizontal="center" vertical="top" wrapText="1"/>
      <protection/>
    </xf>
    <xf numFmtId="0" fontId="18" fillId="33" borderId="15" xfId="59" applyNumberFormat="1" applyFont="1" applyFill="1" applyBorder="1" applyAlignment="1">
      <alignment horizontal="center" vertical="top" wrapText="1"/>
      <protection/>
    </xf>
    <xf numFmtId="0" fontId="18" fillId="33" borderId="15" xfId="59" applyNumberFormat="1" applyFont="1" applyFill="1" applyBorder="1" applyAlignment="1">
      <alignment vertical="top" wrapText="1"/>
      <protection/>
    </xf>
    <xf numFmtId="0" fontId="14" fillId="0" borderId="11" xfId="55" applyNumberFormat="1" applyFont="1" applyFill="1" applyBorder="1" applyAlignment="1">
      <alignment horizontal="center" vertical="top" wrapText="1"/>
      <protection/>
    </xf>
    <xf numFmtId="0" fontId="14" fillId="34" borderId="11" xfId="55"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protection/>
    </xf>
    <xf numFmtId="0" fontId="54" fillId="0" borderId="17" xfId="0" applyFont="1" applyFill="1" applyBorder="1" applyAlignment="1">
      <alignment horizontal="center" vertical="center" readingOrder="1"/>
    </xf>
    <xf numFmtId="0" fontId="54" fillId="0" borderId="18" xfId="0" applyFont="1" applyFill="1" applyBorder="1" applyAlignment="1">
      <alignment horizontal="center" vertical="center" readingOrder="1"/>
    </xf>
    <xf numFmtId="0" fontId="7" fillId="0" borderId="19" xfId="59" applyNumberFormat="1" applyFont="1" applyFill="1" applyBorder="1" applyAlignment="1">
      <alignment horizontal="center" vertical="center" wrapText="1" readingOrder="1"/>
      <protection/>
    </xf>
    <xf numFmtId="2" fontId="11" fillId="0" borderId="15" xfId="59" applyNumberFormat="1" applyFont="1" applyFill="1" applyBorder="1" applyAlignment="1">
      <alignment horizontal="center" vertical="center" readingOrder="1"/>
      <protection/>
    </xf>
    <xf numFmtId="2" fontId="14" fillId="0" borderId="15" xfId="55" applyNumberFormat="1" applyFont="1" applyFill="1" applyBorder="1" applyAlignment="1" applyProtection="1">
      <alignment horizontal="center" vertical="center" readingOrder="1"/>
      <protection locked="0"/>
    </xf>
    <xf numFmtId="2" fontId="11" fillId="0" borderId="15" xfId="55" applyNumberFormat="1" applyFont="1" applyFill="1" applyBorder="1" applyAlignment="1">
      <alignment horizontal="center" vertical="center" readingOrder="1"/>
      <protection/>
    </xf>
    <xf numFmtId="2" fontId="14" fillId="35" borderId="20" xfId="55" applyNumberFormat="1" applyFont="1" applyFill="1" applyBorder="1" applyAlignment="1" applyProtection="1">
      <alignment horizontal="center" vertical="center" readingOrder="1"/>
      <protection locked="0"/>
    </xf>
    <xf numFmtId="2" fontId="14" fillId="0" borderId="15" xfId="55" applyNumberFormat="1" applyFont="1" applyFill="1" applyBorder="1" applyAlignment="1" applyProtection="1">
      <alignment horizontal="center" vertical="center" wrapText="1" readingOrder="1"/>
      <protection locked="0"/>
    </xf>
    <xf numFmtId="2" fontId="14" fillId="0" borderId="15" xfId="55" applyNumberFormat="1" applyFont="1" applyFill="1" applyBorder="1" applyAlignment="1">
      <alignment horizontal="center" vertical="center" wrapText="1" readingOrder="1"/>
      <protection/>
    </xf>
    <xf numFmtId="2" fontId="14" fillId="0" borderId="12" xfId="59" applyNumberFormat="1" applyFont="1" applyFill="1" applyBorder="1" applyAlignment="1">
      <alignment horizontal="center" vertical="center" readingOrder="1"/>
      <protection/>
    </xf>
    <xf numFmtId="0" fontId="11" fillId="0" borderId="15" xfId="59" applyNumberFormat="1" applyFont="1" applyFill="1" applyBorder="1" applyAlignment="1">
      <alignment horizontal="center" vertical="center" wrapText="1" readingOrder="1"/>
      <protection/>
    </xf>
    <xf numFmtId="0" fontId="11" fillId="0" borderId="16" xfId="59" applyNumberFormat="1" applyFont="1" applyFill="1" applyBorder="1" applyAlignment="1">
      <alignment horizontal="center" vertical="top"/>
      <protection/>
    </xf>
    <xf numFmtId="0" fontId="7" fillId="0" borderId="17" xfId="59" applyNumberFormat="1" applyFont="1" applyFill="1" applyBorder="1" applyAlignment="1">
      <alignment horizontal="center" vertical="center" wrapText="1" readingOrder="1"/>
      <protection/>
    </xf>
    <xf numFmtId="2" fontId="11" fillId="0" borderId="17" xfId="59" applyNumberFormat="1" applyFont="1" applyFill="1" applyBorder="1" applyAlignment="1">
      <alignment horizontal="center" vertical="center" readingOrder="1"/>
      <protection/>
    </xf>
    <xf numFmtId="2" fontId="14" fillId="0" borderId="17" xfId="55" applyNumberFormat="1" applyFont="1" applyFill="1" applyBorder="1" applyAlignment="1" applyProtection="1">
      <alignment horizontal="center" vertical="center" readingOrder="1"/>
      <protection locked="0"/>
    </xf>
    <xf numFmtId="2" fontId="11" fillId="0" borderId="17" xfId="55" applyNumberFormat="1" applyFont="1" applyFill="1" applyBorder="1" applyAlignment="1">
      <alignment horizontal="center" vertical="center" readingOrder="1"/>
      <protection/>
    </xf>
    <xf numFmtId="2" fontId="14" fillId="35" borderId="17" xfId="55" applyNumberFormat="1" applyFont="1" applyFill="1" applyBorder="1" applyAlignment="1" applyProtection="1">
      <alignment horizontal="center" vertical="center" readingOrder="1"/>
      <protection locked="0"/>
    </xf>
    <xf numFmtId="2" fontId="14" fillId="0" borderId="17" xfId="55" applyNumberFormat="1" applyFont="1" applyFill="1" applyBorder="1" applyAlignment="1" applyProtection="1">
      <alignment horizontal="center" vertical="center" wrapText="1" readingOrder="1"/>
      <protection locked="0"/>
    </xf>
    <xf numFmtId="2" fontId="14" fillId="0" borderId="17" xfId="55" applyNumberFormat="1" applyFont="1" applyFill="1" applyBorder="1" applyAlignment="1">
      <alignment horizontal="center" vertical="center" wrapText="1" readingOrder="1"/>
      <protection/>
    </xf>
    <xf numFmtId="2" fontId="14" fillId="0" borderId="17" xfId="59" applyNumberFormat="1" applyFont="1" applyFill="1" applyBorder="1" applyAlignment="1">
      <alignment horizontal="center" vertical="center" readingOrder="1"/>
      <protection/>
    </xf>
    <xf numFmtId="0" fontId="11" fillId="0" borderId="17" xfId="59" applyNumberFormat="1" applyFont="1" applyFill="1" applyBorder="1" applyAlignment="1">
      <alignment horizontal="center" vertical="center" wrapText="1" readingOrder="1"/>
      <protection/>
    </xf>
    <xf numFmtId="0" fontId="11" fillId="0" borderId="21" xfId="59" applyNumberFormat="1" applyFont="1" applyFill="1" applyBorder="1" applyAlignment="1">
      <alignment horizontal="center" vertical="top"/>
      <protection/>
    </xf>
    <xf numFmtId="2" fontId="11" fillId="0" borderId="22" xfId="59" applyNumberFormat="1" applyFont="1" applyFill="1" applyBorder="1" applyAlignment="1">
      <alignment horizontal="center" vertical="center" readingOrder="1"/>
      <protection/>
    </xf>
    <xf numFmtId="2" fontId="14" fillId="0" borderId="22" xfId="55" applyNumberFormat="1" applyFont="1" applyFill="1" applyBorder="1" applyAlignment="1" applyProtection="1">
      <alignment horizontal="center" vertical="center" readingOrder="1"/>
      <protection locked="0"/>
    </xf>
    <xf numFmtId="2" fontId="11" fillId="0" borderId="22" xfId="55" applyNumberFormat="1" applyFont="1" applyFill="1" applyBorder="1" applyAlignment="1">
      <alignment horizontal="center" vertical="center" readingOrder="1"/>
      <protection/>
    </xf>
    <xf numFmtId="2" fontId="14" fillId="35" borderId="22" xfId="55" applyNumberFormat="1" applyFont="1" applyFill="1" applyBorder="1" applyAlignment="1" applyProtection="1">
      <alignment horizontal="center" vertical="center" readingOrder="1"/>
      <protection locked="0"/>
    </xf>
    <xf numFmtId="2" fontId="14" fillId="0" borderId="20" xfId="55" applyNumberFormat="1" applyFont="1" applyFill="1" applyBorder="1" applyAlignment="1" applyProtection="1">
      <alignment horizontal="center" vertical="center" wrapText="1" readingOrder="1"/>
      <protection locked="0"/>
    </xf>
    <xf numFmtId="2" fontId="14" fillId="0" borderId="22" xfId="55" applyNumberFormat="1" applyFont="1" applyFill="1" applyBorder="1" applyAlignment="1" applyProtection="1">
      <alignment horizontal="center" vertical="center" wrapText="1" readingOrder="1"/>
      <protection locked="0"/>
    </xf>
    <xf numFmtId="2" fontId="14" fillId="0" borderId="22" xfId="55" applyNumberFormat="1" applyFont="1" applyFill="1" applyBorder="1" applyAlignment="1">
      <alignment horizontal="center" vertical="center" wrapText="1" readingOrder="1"/>
      <protection/>
    </xf>
    <xf numFmtId="2" fontId="14" fillId="0" borderId="23" xfId="59" applyNumberFormat="1" applyFont="1" applyFill="1" applyBorder="1" applyAlignment="1">
      <alignment horizontal="center" vertical="center" readingOrder="1"/>
      <protection/>
    </xf>
    <xf numFmtId="0" fontId="11" fillId="0" borderId="22" xfId="59" applyNumberFormat="1" applyFont="1" applyFill="1" applyBorder="1" applyAlignment="1">
      <alignment horizontal="center" vertical="center" wrapText="1" readingOrder="1"/>
      <protection/>
    </xf>
    <xf numFmtId="2" fontId="14" fillId="0" borderId="11" xfId="55" applyNumberFormat="1" applyFont="1" applyFill="1" applyBorder="1" applyAlignment="1" applyProtection="1">
      <alignment horizontal="center" vertical="center" readingOrder="1"/>
      <protection locked="0"/>
    </xf>
    <xf numFmtId="2" fontId="14" fillId="0" borderId="11" xfId="55" applyNumberFormat="1" applyFont="1" applyFill="1" applyBorder="1" applyAlignment="1" applyProtection="1">
      <alignment horizontal="center" vertical="center" wrapText="1" readingOrder="1"/>
      <protection locked="0"/>
    </xf>
    <xf numFmtId="2" fontId="14" fillId="0" borderId="11" xfId="55" applyNumberFormat="1" applyFont="1" applyFill="1" applyBorder="1" applyAlignment="1">
      <alignment horizontal="center" vertical="center" wrapText="1" readingOrder="1"/>
      <protection/>
    </xf>
    <xf numFmtId="2" fontId="14" fillId="0" borderId="24" xfId="59" applyNumberFormat="1" applyFont="1" applyFill="1" applyBorder="1" applyAlignment="1">
      <alignment horizontal="center" vertical="center" readingOrder="1"/>
      <protection/>
    </xf>
    <xf numFmtId="0" fontId="11" fillId="0" borderId="11" xfId="59" applyNumberFormat="1" applyFont="1" applyFill="1" applyBorder="1" applyAlignment="1">
      <alignment horizontal="center" vertical="center" wrapText="1" readingOrder="1"/>
      <protection/>
    </xf>
    <xf numFmtId="2" fontId="11" fillId="0" borderId="11" xfId="59" applyNumberFormat="1" applyFont="1" applyFill="1" applyBorder="1" applyAlignment="1">
      <alignment horizontal="center" vertical="center" readingOrder="1"/>
      <protection/>
    </xf>
    <xf numFmtId="2" fontId="11" fillId="0" borderId="11" xfId="55" applyNumberFormat="1" applyFont="1" applyFill="1" applyBorder="1" applyAlignment="1">
      <alignment horizontal="center" vertical="center" readingOrder="1"/>
      <protection/>
    </xf>
    <xf numFmtId="0" fontId="14" fillId="0" borderId="11" xfId="59" applyNumberFormat="1" applyFont="1" applyFill="1" applyBorder="1" applyAlignment="1">
      <alignment horizontal="left" vertical="top"/>
      <protection/>
    </xf>
    <xf numFmtId="0" fontId="14" fillId="0" borderId="14" xfId="59" applyNumberFormat="1" applyFont="1" applyFill="1" applyBorder="1" applyAlignment="1">
      <alignment horizontal="left" vertical="top"/>
      <protection/>
    </xf>
    <xf numFmtId="0" fontId="11" fillId="0" borderId="16" xfId="59" applyNumberFormat="1" applyFont="1" applyFill="1" applyBorder="1" applyAlignment="1">
      <alignment horizontal="center" vertical="center" readingOrder="1"/>
      <protection/>
    </xf>
    <xf numFmtId="0" fontId="11" fillId="0" borderId="25" xfId="59" applyNumberFormat="1" applyFont="1" applyFill="1" applyBorder="1" applyAlignment="1">
      <alignment horizontal="center" vertical="center" readingOrder="1"/>
      <protection/>
    </xf>
    <xf numFmtId="0" fontId="11" fillId="0" borderId="10" xfId="59" applyNumberFormat="1" applyFont="1" applyFill="1" applyBorder="1" applyAlignment="1">
      <alignment horizontal="center" vertical="center" readingOrder="1"/>
      <protection/>
    </xf>
    <xf numFmtId="0" fontId="11" fillId="0" borderId="0" xfId="55" applyNumberFormat="1" applyFont="1" applyFill="1" applyAlignment="1">
      <alignment horizontal="center" vertical="center" readingOrder="1"/>
      <protection/>
    </xf>
    <xf numFmtId="0" fontId="14" fillId="0" borderId="10" xfId="59" applyNumberFormat="1" applyFont="1" applyFill="1" applyBorder="1" applyAlignment="1">
      <alignment horizontal="left" vertical="top"/>
      <protection/>
    </xf>
    <xf numFmtId="0" fontId="19" fillId="0" borderId="16" xfId="55" applyNumberFormat="1" applyFont="1" applyFill="1" applyBorder="1" applyAlignment="1" applyProtection="1">
      <alignment vertical="top"/>
      <protection/>
    </xf>
    <xf numFmtId="0" fontId="8" fillId="0" borderId="15" xfId="59" applyNumberFormat="1" applyFont="1" applyFill="1" applyBorder="1" applyAlignment="1" applyProtection="1">
      <alignment vertical="center" wrapText="1"/>
      <protection locked="0"/>
    </xf>
    <xf numFmtId="0" fontId="20" fillId="35" borderId="15" xfId="59" applyNumberFormat="1" applyFont="1" applyFill="1" applyBorder="1" applyAlignment="1" applyProtection="1">
      <alignment vertical="center" wrapText="1"/>
      <protection locked="0"/>
    </xf>
    <xf numFmtId="0" fontId="20" fillId="35" borderId="15" xfId="65" applyNumberFormat="1" applyFont="1" applyFill="1" applyBorder="1" applyAlignment="1" applyProtection="1">
      <alignment horizontal="center" vertical="center"/>
      <protection/>
    </xf>
    <xf numFmtId="0" fontId="19" fillId="0" borderId="15" xfId="59" applyNumberFormat="1" applyFont="1" applyFill="1" applyBorder="1" applyAlignment="1">
      <alignment vertical="top"/>
      <protection/>
    </xf>
    <xf numFmtId="0" fontId="11" fillId="0" borderId="15" xfId="55" applyNumberFormat="1" applyFont="1" applyFill="1" applyBorder="1" applyAlignment="1" applyProtection="1">
      <alignment vertical="top"/>
      <protection/>
    </xf>
    <xf numFmtId="0" fontId="8" fillId="0" borderId="15" xfId="65" applyNumberFormat="1" applyFont="1" applyFill="1" applyBorder="1" applyAlignment="1" applyProtection="1">
      <alignment vertical="center" wrapText="1"/>
      <protection locked="0"/>
    </xf>
    <xf numFmtId="0" fontId="8" fillId="0" borderId="15" xfId="59" applyNumberFormat="1" applyFont="1" applyFill="1" applyBorder="1" applyAlignment="1" applyProtection="1">
      <alignment horizontal="center" vertical="center" wrapText="1"/>
      <protection/>
    </xf>
    <xf numFmtId="0" fontId="11" fillId="0" borderId="0" xfId="55" applyNumberFormat="1" applyFont="1" applyFill="1" applyAlignment="1" applyProtection="1">
      <alignment vertical="top"/>
      <protection/>
    </xf>
    <xf numFmtId="0" fontId="11" fillId="0" borderId="0" xfId="55" applyNumberFormat="1" applyFont="1" applyFill="1" applyAlignment="1">
      <alignment vertical="top"/>
      <protection/>
    </xf>
    <xf numFmtId="0" fontId="11" fillId="0" borderId="15" xfId="59" applyNumberFormat="1" applyFont="1" applyFill="1" applyBorder="1" applyAlignment="1">
      <alignment vertical="top" wrapText="1"/>
      <protection/>
    </xf>
    <xf numFmtId="0" fontId="54" fillId="36" borderId="17" xfId="0" applyFont="1" applyFill="1" applyBorder="1" applyAlignment="1">
      <alignment horizontal="left" vertical="center" wrapText="1"/>
    </xf>
    <xf numFmtId="0" fontId="7" fillId="0" borderId="17" xfId="0" applyFont="1" applyFill="1" applyBorder="1" applyAlignment="1">
      <alignment horizontal="center" vertical="center"/>
    </xf>
    <xf numFmtId="0" fontId="17" fillId="0" borderId="11" xfId="55" applyNumberFormat="1" applyFont="1" applyFill="1" applyBorder="1" applyAlignment="1">
      <alignment horizontal="center" vertical="center" wrapText="1"/>
      <protection/>
    </xf>
    <xf numFmtId="0" fontId="8" fillId="0" borderId="11"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26" xfId="55" applyNumberFormat="1" applyFont="1" applyFill="1" applyBorder="1" applyAlignment="1" applyProtection="1">
      <alignment horizontal="center" wrapText="1"/>
      <protection locked="0"/>
    </xf>
    <xf numFmtId="0" fontId="14" fillId="37" borderId="11" xfId="59" applyNumberFormat="1" applyFont="1" applyFill="1" applyBorder="1" applyAlignment="1" applyProtection="1">
      <alignment horizontal="left" vertical="top"/>
      <protection locked="0"/>
    </xf>
    <xf numFmtId="0" fontId="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1828800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26"/>
  <sheetViews>
    <sheetView showGridLines="0" view="pageBreakPreview" zoomScale="70" zoomScaleNormal="75" zoomScaleSheetLayoutView="70" zoomScalePageLayoutView="0" workbookViewId="0" topLeftCell="A1">
      <selection activeCell="E11" sqref="E11"/>
    </sheetView>
  </sheetViews>
  <sheetFormatPr defaultColWidth="9.140625" defaultRowHeight="15"/>
  <cols>
    <col min="1" max="1" width="19.28125" style="1" customWidth="1"/>
    <col min="2" max="2" width="86.7109375" style="1" customWidth="1"/>
    <col min="3" max="3" width="14.7109375" style="1" customWidth="1"/>
    <col min="4" max="4" width="15.57421875" style="1" customWidth="1"/>
    <col min="5" max="5" width="12.8515625" style="1" customWidth="1"/>
    <col min="6" max="6" width="15.140625" style="1" hidden="1" customWidth="1"/>
    <col min="7" max="12" width="9.140625" style="1" hidden="1" customWidth="1"/>
    <col min="13" max="13" width="17.8515625" style="10"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3.28125" style="1" customWidth="1"/>
    <col min="55" max="55" width="100.57421875" style="1" customWidth="1"/>
    <col min="56" max="16384" width="9.140625" style="1" customWidth="1"/>
  </cols>
  <sheetData>
    <row r="1" spans="1:55" s="3" customFormat="1" ht="30" customHeight="1">
      <c r="A1" s="90" t="str">
        <f>B2&amp;" BoQ"</f>
        <v>Item Wise BoQ</v>
      </c>
      <c r="B1" s="90"/>
      <c r="C1" s="90"/>
      <c r="D1" s="90"/>
      <c r="E1" s="90"/>
      <c r="F1" s="90"/>
      <c r="G1" s="90"/>
      <c r="H1" s="90"/>
      <c r="I1" s="90"/>
      <c r="J1" s="90"/>
      <c r="K1" s="90"/>
      <c r="L1" s="90"/>
      <c r="M1" s="15"/>
      <c r="N1" s="16"/>
      <c r="O1" s="17"/>
      <c r="P1" s="17"/>
      <c r="Q1" s="18"/>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row>
    <row r="2" spans="1:55" s="3" customFormat="1" ht="25.5" customHeight="1" hidden="1">
      <c r="A2" s="19" t="s">
        <v>0</v>
      </c>
      <c r="B2" s="19" t="s">
        <v>1</v>
      </c>
      <c r="C2" s="19" t="s">
        <v>2</v>
      </c>
      <c r="D2" s="19" t="s">
        <v>3</v>
      </c>
      <c r="E2" s="19" t="s">
        <v>4</v>
      </c>
      <c r="F2" s="16"/>
      <c r="G2" s="16"/>
      <c r="H2" s="16"/>
      <c r="I2" s="16"/>
      <c r="J2" s="20"/>
      <c r="K2" s="20"/>
      <c r="L2" s="20"/>
      <c r="M2" s="15"/>
      <c r="N2" s="16"/>
      <c r="O2" s="17"/>
      <c r="P2" s="17"/>
      <c r="Q2" s="18"/>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row>
    <row r="3" spans="1:55" s="3" customFormat="1" ht="30" customHeight="1" hidden="1">
      <c r="A3" s="16" t="s">
        <v>5</v>
      </c>
      <c r="B3" s="16"/>
      <c r="C3" s="16"/>
      <c r="D3" s="16"/>
      <c r="E3" s="16"/>
      <c r="F3" s="16"/>
      <c r="G3" s="16"/>
      <c r="H3" s="16"/>
      <c r="I3" s="16"/>
      <c r="J3" s="16"/>
      <c r="K3" s="16"/>
      <c r="L3" s="16"/>
      <c r="M3" s="15"/>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row>
    <row r="4" spans="1:55" s="4" customFormat="1" ht="30" customHeight="1">
      <c r="A4" s="91" t="s">
        <v>40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5" spans="1:55" s="4" customFormat="1" ht="30" customHeight="1">
      <c r="A5" s="91" t="s">
        <v>68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row>
    <row r="6" spans="1:55" s="4" customFormat="1" ht="30" customHeight="1">
      <c r="A6" s="91" t="s">
        <v>67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row>
    <row r="7" spans="1:55" s="4" customFormat="1" ht="29.25" customHeight="1" hidden="1">
      <c r="A7" s="92" t="s">
        <v>6</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row>
    <row r="8" spans="1:55" s="5" customFormat="1" ht="84.75" customHeight="1">
      <c r="A8" s="21" t="s">
        <v>38</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row>
    <row r="9" spans="1:55" s="6" customFormat="1" ht="61.5" customHeight="1">
      <c r="A9" s="88" t="s">
        <v>62</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row>
    <row r="10" spans="1:55" s="7" customFormat="1" ht="18.75" customHeight="1">
      <c r="A10" s="22" t="s">
        <v>63</v>
      </c>
      <c r="B10" s="22" t="s">
        <v>64</v>
      </c>
      <c r="C10" s="22" t="s">
        <v>64</v>
      </c>
      <c r="D10" s="22" t="s">
        <v>63</v>
      </c>
      <c r="E10" s="22" t="s">
        <v>64</v>
      </c>
      <c r="F10" s="22" t="s">
        <v>7</v>
      </c>
      <c r="G10" s="22" t="s">
        <v>7</v>
      </c>
      <c r="H10" s="22" t="s">
        <v>8</v>
      </c>
      <c r="I10" s="22" t="s">
        <v>64</v>
      </c>
      <c r="J10" s="22" t="s">
        <v>63</v>
      </c>
      <c r="K10" s="22" t="s">
        <v>65</v>
      </c>
      <c r="L10" s="22" t="s">
        <v>64</v>
      </c>
      <c r="M10" s="22" t="s">
        <v>63</v>
      </c>
      <c r="N10" s="22" t="s">
        <v>7</v>
      </c>
      <c r="O10" s="22" t="s">
        <v>7</v>
      </c>
      <c r="P10" s="22" t="s">
        <v>7</v>
      </c>
      <c r="Q10" s="22" t="s">
        <v>7</v>
      </c>
      <c r="R10" s="22" t="s">
        <v>8</v>
      </c>
      <c r="S10" s="22" t="s">
        <v>8</v>
      </c>
      <c r="T10" s="22" t="s">
        <v>7</v>
      </c>
      <c r="U10" s="22" t="s">
        <v>7</v>
      </c>
      <c r="V10" s="22" t="s">
        <v>7</v>
      </c>
      <c r="W10" s="22" t="s">
        <v>7</v>
      </c>
      <c r="X10" s="22" t="s">
        <v>8</v>
      </c>
      <c r="Y10" s="22" t="s">
        <v>8</v>
      </c>
      <c r="Z10" s="22" t="s">
        <v>7</v>
      </c>
      <c r="AA10" s="22" t="s">
        <v>7</v>
      </c>
      <c r="AB10" s="22" t="s">
        <v>7</v>
      </c>
      <c r="AC10" s="22" t="s">
        <v>7</v>
      </c>
      <c r="AD10" s="22" t="s">
        <v>8</v>
      </c>
      <c r="AE10" s="22" t="s">
        <v>8</v>
      </c>
      <c r="AF10" s="22" t="s">
        <v>7</v>
      </c>
      <c r="AG10" s="22" t="s">
        <v>7</v>
      </c>
      <c r="AH10" s="22" t="s">
        <v>7</v>
      </c>
      <c r="AI10" s="22" t="s">
        <v>7</v>
      </c>
      <c r="AJ10" s="22" t="s">
        <v>8</v>
      </c>
      <c r="AK10" s="22" t="s">
        <v>8</v>
      </c>
      <c r="AL10" s="22" t="s">
        <v>7</v>
      </c>
      <c r="AM10" s="22" t="s">
        <v>7</v>
      </c>
      <c r="AN10" s="22" t="s">
        <v>7</v>
      </c>
      <c r="AO10" s="22" t="s">
        <v>7</v>
      </c>
      <c r="AP10" s="22" t="s">
        <v>8</v>
      </c>
      <c r="AQ10" s="22" t="s">
        <v>8</v>
      </c>
      <c r="AR10" s="22" t="s">
        <v>7</v>
      </c>
      <c r="AS10" s="22" t="s">
        <v>7</v>
      </c>
      <c r="AT10" s="22" t="s">
        <v>63</v>
      </c>
      <c r="AU10" s="22" t="s">
        <v>63</v>
      </c>
      <c r="AV10" s="22" t="s">
        <v>8</v>
      </c>
      <c r="AW10" s="22" t="s">
        <v>8</v>
      </c>
      <c r="AX10" s="22" t="s">
        <v>63</v>
      </c>
      <c r="AY10" s="22" t="s">
        <v>63</v>
      </c>
      <c r="AZ10" s="22" t="s">
        <v>9</v>
      </c>
      <c r="BA10" s="22" t="s">
        <v>63</v>
      </c>
      <c r="BB10" s="22" t="s">
        <v>63</v>
      </c>
      <c r="BC10" s="22" t="s">
        <v>64</v>
      </c>
    </row>
    <row r="11" spans="1:55" s="7" customFormat="1" ht="177" customHeight="1">
      <c r="A11" s="22" t="s">
        <v>10</v>
      </c>
      <c r="B11" s="23" t="s">
        <v>11</v>
      </c>
      <c r="C11" s="23" t="s">
        <v>12</v>
      </c>
      <c r="D11" s="23" t="s">
        <v>13</v>
      </c>
      <c r="E11" s="23" t="s">
        <v>14</v>
      </c>
      <c r="F11" s="23" t="s">
        <v>15</v>
      </c>
      <c r="G11" s="23"/>
      <c r="H11" s="23"/>
      <c r="I11" s="23" t="s">
        <v>16</v>
      </c>
      <c r="J11" s="23" t="s">
        <v>17</v>
      </c>
      <c r="K11" s="23" t="s">
        <v>18</v>
      </c>
      <c r="L11" s="23" t="s">
        <v>19</v>
      </c>
      <c r="M11" s="24" t="s">
        <v>66</v>
      </c>
      <c r="N11" s="23" t="s">
        <v>20</v>
      </c>
      <c r="O11" s="23" t="s">
        <v>41</v>
      </c>
      <c r="P11" s="23" t="s">
        <v>21</v>
      </c>
      <c r="Q11" s="23" t="s">
        <v>22</v>
      </c>
      <c r="R11" s="23" t="s">
        <v>23</v>
      </c>
      <c r="S11" s="23" t="s">
        <v>24</v>
      </c>
      <c r="T11" s="23" t="s">
        <v>25</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26</v>
      </c>
      <c r="BB11" s="25" t="s">
        <v>39</v>
      </c>
      <c r="BC11" s="26" t="s">
        <v>27</v>
      </c>
    </row>
    <row r="12" spans="1:55" s="7" customFormat="1" ht="18.75">
      <c r="A12" s="27">
        <v>1</v>
      </c>
      <c r="B12" s="27">
        <v>2</v>
      </c>
      <c r="C12" s="27">
        <v>3</v>
      </c>
      <c r="D12" s="27">
        <v>4</v>
      </c>
      <c r="E12" s="27">
        <v>5</v>
      </c>
      <c r="F12" s="27">
        <v>6</v>
      </c>
      <c r="G12" s="27">
        <v>7</v>
      </c>
      <c r="H12" s="27">
        <v>8</v>
      </c>
      <c r="I12" s="27">
        <v>9</v>
      </c>
      <c r="J12" s="27">
        <v>10</v>
      </c>
      <c r="K12" s="27">
        <v>11</v>
      </c>
      <c r="L12" s="27">
        <v>12</v>
      </c>
      <c r="M12" s="28">
        <v>6</v>
      </c>
      <c r="N12" s="28">
        <v>8</v>
      </c>
      <c r="O12" s="28">
        <v>7</v>
      </c>
      <c r="P12" s="28">
        <v>10</v>
      </c>
      <c r="Q12" s="28">
        <v>11</v>
      </c>
      <c r="R12" s="28">
        <v>12</v>
      </c>
      <c r="S12" s="28">
        <v>13</v>
      </c>
      <c r="T12" s="28">
        <v>14</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7</v>
      </c>
      <c r="BB12" s="28">
        <v>7</v>
      </c>
      <c r="BC12" s="28">
        <v>8</v>
      </c>
    </row>
    <row r="13" spans="1:239" s="8" customFormat="1" ht="187.5">
      <c r="A13" s="29">
        <v>1</v>
      </c>
      <c r="B13" s="86" t="s">
        <v>76</v>
      </c>
      <c r="C13" s="32" t="s">
        <v>28</v>
      </c>
      <c r="D13" s="87">
        <v>5</v>
      </c>
      <c r="E13" s="87" t="s">
        <v>73</v>
      </c>
      <c r="F13" s="33"/>
      <c r="G13" s="34"/>
      <c r="H13" s="34"/>
      <c r="I13" s="33" t="s">
        <v>29</v>
      </c>
      <c r="J13" s="35">
        <f>IF(I13="Less(-)",-1,1)</f>
        <v>1</v>
      </c>
      <c r="K13" s="34" t="s">
        <v>30</v>
      </c>
      <c r="L13" s="34" t="s">
        <v>4</v>
      </c>
      <c r="M13" s="36"/>
      <c r="N13" s="34"/>
      <c r="O13" s="36"/>
      <c r="P13" s="37"/>
      <c r="Q13" s="34"/>
      <c r="R13" s="34"/>
      <c r="S13" s="37"/>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D13*M13</f>
        <v>0</v>
      </c>
      <c r="BB13" s="39">
        <f>BA13+(BA13*O13/100)</f>
        <v>0</v>
      </c>
      <c r="BC13" s="40" t="str">
        <f>SpellNumber(L13,BB13)</f>
        <v>INR Zero Only</v>
      </c>
      <c r="IA13" s="8">
        <v>1.1</v>
      </c>
      <c r="IB13" s="8" t="s">
        <v>52</v>
      </c>
      <c r="IC13" s="8" t="s">
        <v>28</v>
      </c>
      <c r="ID13" s="8">
        <v>1300</v>
      </c>
      <c r="IE13" s="8" t="s">
        <v>48</v>
      </c>
    </row>
    <row r="14" spans="1:239" s="8" customFormat="1" ht="56.25">
      <c r="A14" s="41">
        <v>2</v>
      </c>
      <c r="B14" s="86" t="s">
        <v>77</v>
      </c>
      <c r="C14" s="42" t="s">
        <v>42</v>
      </c>
      <c r="D14" s="87">
        <v>5000</v>
      </c>
      <c r="E14" s="87" t="s">
        <v>74</v>
      </c>
      <c r="F14" s="43"/>
      <c r="G14" s="44"/>
      <c r="H14" s="44"/>
      <c r="I14" s="43" t="s">
        <v>29</v>
      </c>
      <c r="J14" s="45">
        <f aca="true" t="shared" si="0" ref="J14:J23">IF(I14="Less(-)",-1,1)</f>
        <v>1</v>
      </c>
      <c r="K14" s="44" t="s">
        <v>30</v>
      </c>
      <c r="L14" s="44" t="s">
        <v>4</v>
      </c>
      <c r="M14" s="46"/>
      <c r="N14" s="44"/>
      <c r="O14" s="46"/>
      <c r="P14" s="47"/>
      <c r="Q14" s="44"/>
      <c r="R14" s="44"/>
      <c r="S14" s="47"/>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1" ref="BA14:BA23">D14*M14</f>
        <v>0</v>
      </c>
      <c r="BB14" s="49">
        <f aca="true" t="shared" si="2" ref="BB14:BB23">BA14+(BA14*O14/100)</f>
        <v>0</v>
      </c>
      <c r="BC14" s="50" t="str">
        <f aca="true" t="shared" si="3" ref="BC14:BC23">SpellNumber(L14,BB14)</f>
        <v>INR Zero Only</v>
      </c>
      <c r="IA14" s="8">
        <v>1.2</v>
      </c>
      <c r="IB14" s="8" t="s">
        <v>53</v>
      </c>
      <c r="IC14" s="8" t="s">
        <v>42</v>
      </c>
      <c r="ID14" s="8">
        <v>1600</v>
      </c>
      <c r="IE14" s="8" t="s">
        <v>48</v>
      </c>
    </row>
    <row r="15" spans="1:239" s="8" customFormat="1" ht="75">
      <c r="A15" s="51">
        <v>3</v>
      </c>
      <c r="B15" s="86" t="s">
        <v>78</v>
      </c>
      <c r="C15" s="42" t="s">
        <v>43</v>
      </c>
      <c r="D15" s="87">
        <v>100</v>
      </c>
      <c r="E15" s="87" t="s">
        <v>74</v>
      </c>
      <c r="F15" s="43"/>
      <c r="G15" s="44"/>
      <c r="H15" s="44"/>
      <c r="I15" s="43" t="s">
        <v>29</v>
      </c>
      <c r="J15" s="45">
        <f t="shared" si="0"/>
        <v>1</v>
      </c>
      <c r="K15" s="44" t="s">
        <v>30</v>
      </c>
      <c r="L15" s="44" t="s">
        <v>4</v>
      </c>
      <c r="M15" s="46"/>
      <c r="N15" s="44"/>
      <c r="O15" s="46"/>
      <c r="P15" s="47"/>
      <c r="Q15" s="44"/>
      <c r="R15" s="44"/>
      <c r="S15" s="47"/>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1"/>
        <v>0</v>
      </c>
      <c r="BB15" s="49">
        <f t="shared" si="2"/>
        <v>0</v>
      </c>
      <c r="BC15" s="50" t="str">
        <f t="shared" si="3"/>
        <v>INR Zero Only</v>
      </c>
      <c r="IA15" s="8">
        <v>2.1</v>
      </c>
      <c r="IB15" s="8" t="s">
        <v>54</v>
      </c>
      <c r="IC15" s="8" t="s">
        <v>43</v>
      </c>
      <c r="ID15" s="8">
        <v>600</v>
      </c>
      <c r="IE15" s="8" t="s">
        <v>49</v>
      </c>
    </row>
    <row r="16" spans="1:239" s="8" customFormat="1" ht="56.25">
      <c r="A16" s="29">
        <v>4</v>
      </c>
      <c r="B16" s="86" t="s">
        <v>79</v>
      </c>
      <c r="C16" s="42" t="s">
        <v>44</v>
      </c>
      <c r="D16" s="87">
        <v>5</v>
      </c>
      <c r="E16" s="87" t="s">
        <v>73</v>
      </c>
      <c r="F16" s="52"/>
      <c r="G16" s="53"/>
      <c r="H16" s="53"/>
      <c r="I16" s="52" t="s">
        <v>29</v>
      </c>
      <c r="J16" s="54">
        <f t="shared" si="0"/>
        <v>1</v>
      </c>
      <c r="K16" s="53" t="s">
        <v>30</v>
      </c>
      <c r="L16" s="53" t="s">
        <v>4</v>
      </c>
      <c r="M16" s="55"/>
      <c r="N16" s="53"/>
      <c r="O16" s="55"/>
      <c r="P16" s="56"/>
      <c r="Q16" s="53"/>
      <c r="R16" s="53"/>
      <c r="S16" s="56"/>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59">
        <f t="shared" si="2"/>
        <v>0</v>
      </c>
      <c r="BC16" s="60" t="str">
        <f t="shared" si="3"/>
        <v>INR Zero Only</v>
      </c>
      <c r="IA16" s="8">
        <v>2.2</v>
      </c>
      <c r="IB16" s="8" t="s">
        <v>55</v>
      </c>
      <c r="IC16" s="8" t="s">
        <v>44</v>
      </c>
      <c r="ID16" s="8">
        <v>600</v>
      </c>
      <c r="IE16" s="8" t="s">
        <v>49</v>
      </c>
    </row>
    <row r="17" spans="1:239" s="8" customFormat="1" ht="56.25">
      <c r="A17" s="29">
        <v>5</v>
      </c>
      <c r="B17" s="86" t="s">
        <v>80</v>
      </c>
      <c r="C17" s="42" t="s">
        <v>32</v>
      </c>
      <c r="D17" s="87">
        <v>5</v>
      </c>
      <c r="E17" s="87" t="s">
        <v>73</v>
      </c>
      <c r="F17" s="43"/>
      <c r="G17" s="44"/>
      <c r="H17" s="44"/>
      <c r="I17" s="43" t="s">
        <v>29</v>
      </c>
      <c r="J17" s="45">
        <f>IF(I17="Less(-)",-1,1)</f>
        <v>1</v>
      </c>
      <c r="K17" s="44" t="s">
        <v>30</v>
      </c>
      <c r="L17" s="44" t="s">
        <v>4</v>
      </c>
      <c r="M17" s="46"/>
      <c r="N17" s="44"/>
      <c r="O17" s="46"/>
      <c r="P17" s="47"/>
      <c r="Q17" s="44"/>
      <c r="R17" s="44"/>
      <c r="S17" s="47"/>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D17*M17</f>
        <v>0</v>
      </c>
      <c r="BB17" s="49">
        <f>BA17+(BA17*O17/100)</f>
        <v>0</v>
      </c>
      <c r="BC17" s="50" t="str">
        <f>SpellNumber(L17,BB17)</f>
        <v>INR Zero Only</v>
      </c>
      <c r="IA17" s="8">
        <v>3.1</v>
      </c>
      <c r="IB17" s="8" t="s">
        <v>56</v>
      </c>
      <c r="IC17" s="8" t="s">
        <v>32</v>
      </c>
      <c r="ID17" s="8">
        <v>2400</v>
      </c>
      <c r="IE17" s="8" t="s">
        <v>48</v>
      </c>
    </row>
    <row r="18" spans="1:236" s="8" customFormat="1" ht="18.75">
      <c r="A18" s="29">
        <v>6</v>
      </c>
      <c r="B18" s="86" t="s">
        <v>69</v>
      </c>
      <c r="C18" s="30"/>
      <c r="D18" s="87"/>
      <c r="E18" s="87"/>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IA18" s="8">
        <v>4</v>
      </c>
      <c r="IB18" s="8" t="s">
        <v>57</v>
      </c>
    </row>
    <row r="19" spans="1:239" s="8" customFormat="1" ht="18.75">
      <c r="A19" s="29">
        <v>6.1</v>
      </c>
      <c r="B19" s="86" t="s">
        <v>70</v>
      </c>
      <c r="C19" s="42" t="s">
        <v>45</v>
      </c>
      <c r="D19" s="87">
        <v>100</v>
      </c>
      <c r="E19" s="87" t="s">
        <v>74</v>
      </c>
      <c r="F19" s="66"/>
      <c r="G19" s="61"/>
      <c r="H19" s="61"/>
      <c r="I19" s="66" t="s">
        <v>29</v>
      </c>
      <c r="J19" s="67">
        <f t="shared" si="0"/>
        <v>1</v>
      </c>
      <c r="K19" s="61" t="s">
        <v>30</v>
      </c>
      <c r="L19" s="61" t="s">
        <v>4</v>
      </c>
      <c r="M19" s="55"/>
      <c r="N19" s="61"/>
      <c r="O19" s="55"/>
      <c r="P19" s="37"/>
      <c r="Q19" s="61"/>
      <c r="R19" s="61"/>
      <c r="S19" s="37"/>
      <c r="T19" s="62"/>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0</v>
      </c>
      <c r="BB19" s="64">
        <f t="shared" si="2"/>
        <v>0</v>
      </c>
      <c r="BC19" s="65" t="str">
        <f t="shared" si="3"/>
        <v>INR Zero Only</v>
      </c>
      <c r="IA19" s="8">
        <v>4.1</v>
      </c>
      <c r="IB19" s="8" t="s">
        <v>58</v>
      </c>
      <c r="IC19" s="8" t="s">
        <v>45</v>
      </c>
      <c r="ID19" s="8">
        <v>600</v>
      </c>
      <c r="IE19" s="8" t="s">
        <v>49</v>
      </c>
    </row>
    <row r="20" spans="1:239" s="8" customFormat="1" ht="18.75">
      <c r="A20" s="29">
        <v>6.2</v>
      </c>
      <c r="B20" s="86" t="s">
        <v>71</v>
      </c>
      <c r="C20" s="42" t="s">
        <v>46</v>
      </c>
      <c r="D20" s="87">
        <v>60</v>
      </c>
      <c r="E20" s="87" t="s">
        <v>74</v>
      </c>
      <c r="F20" s="43"/>
      <c r="G20" s="44"/>
      <c r="H20" s="44"/>
      <c r="I20" s="43" t="s">
        <v>29</v>
      </c>
      <c r="J20" s="45">
        <f>IF(I20="Less(-)",-1,1)</f>
        <v>1</v>
      </c>
      <c r="K20" s="44" t="s">
        <v>30</v>
      </c>
      <c r="L20" s="44" t="s">
        <v>4</v>
      </c>
      <c r="M20" s="46"/>
      <c r="N20" s="61"/>
      <c r="O20" s="55"/>
      <c r="P20" s="37"/>
      <c r="Q20" s="61"/>
      <c r="R20" s="61"/>
      <c r="S20" s="37"/>
      <c r="T20" s="62"/>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 t="shared" si="1"/>
        <v>0</v>
      </c>
      <c r="BB20" s="64">
        <f t="shared" si="2"/>
        <v>0</v>
      </c>
      <c r="BC20" s="65" t="str">
        <f t="shared" si="3"/>
        <v>INR Zero Only</v>
      </c>
      <c r="IA20" s="8">
        <v>5.1</v>
      </c>
      <c r="IB20" s="8" t="s">
        <v>58</v>
      </c>
      <c r="IC20" s="8" t="s">
        <v>46</v>
      </c>
      <c r="ID20" s="8">
        <v>600</v>
      </c>
      <c r="IE20" s="8" t="s">
        <v>49</v>
      </c>
    </row>
    <row r="21" spans="1:239" s="8" customFormat="1" ht="18.75">
      <c r="A21" s="29">
        <v>6.3</v>
      </c>
      <c r="B21" s="86" t="s">
        <v>72</v>
      </c>
      <c r="C21" s="42" t="s">
        <v>47</v>
      </c>
      <c r="D21" s="87">
        <v>100</v>
      </c>
      <c r="E21" s="87" t="s">
        <v>75</v>
      </c>
      <c r="F21" s="66"/>
      <c r="G21" s="61"/>
      <c r="H21" s="61"/>
      <c r="I21" s="66" t="s">
        <v>29</v>
      </c>
      <c r="J21" s="67">
        <f t="shared" si="0"/>
        <v>1</v>
      </c>
      <c r="K21" s="61" t="s">
        <v>30</v>
      </c>
      <c r="L21" s="61" t="s">
        <v>4</v>
      </c>
      <c r="M21" s="55"/>
      <c r="N21" s="61"/>
      <c r="O21" s="55"/>
      <c r="P21" s="37"/>
      <c r="Q21" s="61"/>
      <c r="R21" s="61"/>
      <c r="S21" s="37"/>
      <c r="T21" s="62"/>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 t="shared" si="1"/>
        <v>0</v>
      </c>
      <c r="BB21" s="64">
        <f t="shared" si="2"/>
        <v>0</v>
      </c>
      <c r="BC21" s="65" t="str">
        <f t="shared" si="3"/>
        <v>INR Zero Only</v>
      </c>
      <c r="IA21" s="8">
        <v>6</v>
      </c>
      <c r="IB21" s="8" t="s">
        <v>59</v>
      </c>
      <c r="IC21" s="8" t="s">
        <v>47</v>
      </c>
      <c r="ID21" s="8">
        <v>600</v>
      </c>
      <c r="IE21" s="8" t="s">
        <v>49</v>
      </c>
    </row>
    <row r="22" spans="1:239" s="8" customFormat="1" ht="75">
      <c r="A22" s="29">
        <v>7</v>
      </c>
      <c r="B22" s="86" t="s">
        <v>81</v>
      </c>
      <c r="C22" s="42" t="s">
        <v>50</v>
      </c>
      <c r="D22" s="87">
        <v>5</v>
      </c>
      <c r="E22" s="87" t="s">
        <v>73</v>
      </c>
      <c r="F22" s="66"/>
      <c r="G22" s="61"/>
      <c r="H22" s="61"/>
      <c r="I22" s="66" t="s">
        <v>29</v>
      </c>
      <c r="J22" s="67">
        <f t="shared" si="0"/>
        <v>1</v>
      </c>
      <c r="K22" s="61" t="s">
        <v>30</v>
      </c>
      <c r="L22" s="61" t="s">
        <v>4</v>
      </c>
      <c r="M22" s="55"/>
      <c r="N22" s="61"/>
      <c r="O22" s="55"/>
      <c r="P22" s="37"/>
      <c r="Q22" s="61"/>
      <c r="R22" s="61"/>
      <c r="S22" s="37"/>
      <c r="T22" s="62"/>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 t="shared" si="1"/>
        <v>0</v>
      </c>
      <c r="BB22" s="64">
        <f t="shared" si="2"/>
        <v>0</v>
      </c>
      <c r="BC22" s="65" t="str">
        <f t="shared" si="3"/>
        <v>INR Zero Only</v>
      </c>
      <c r="IA22" s="8">
        <v>7</v>
      </c>
      <c r="IB22" s="8" t="s">
        <v>60</v>
      </c>
      <c r="IC22" s="8" t="s">
        <v>50</v>
      </c>
      <c r="ID22" s="8">
        <v>400</v>
      </c>
      <c r="IE22" s="8" t="s">
        <v>49</v>
      </c>
    </row>
    <row r="23" spans="1:239" s="8" customFormat="1" ht="75">
      <c r="A23" s="29">
        <v>8</v>
      </c>
      <c r="B23" s="86" t="s">
        <v>82</v>
      </c>
      <c r="C23" s="42" t="s">
        <v>51</v>
      </c>
      <c r="D23" s="87">
        <v>5</v>
      </c>
      <c r="E23" s="87" t="s">
        <v>73</v>
      </c>
      <c r="F23" s="66"/>
      <c r="G23" s="61"/>
      <c r="H23" s="61"/>
      <c r="I23" s="66" t="s">
        <v>29</v>
      </c>
      <c r="J23" s="67">
        <f t="shared" si="0"/>
        <v>1</v>
      </c>
      <c r="K23" s="61" t="s">
        <v>30</v>
      </c>
      <c r="L23" s="61" t="s">
        <v>4</v>
      </c>
      <c r="M23" s="55"/>
      <c r="N23" s="61"/>
      <c r="O23" s="55"/>
      <c r="P23" s="37"/>
      <c r="Q23" s="61"/>
      <c r="R23" s="61"/>
      <c r="S23" s="37"/>
      <c r="T23" s="62"/>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 t="shared" si="1"/>
        <v>0</v>
      </c>
      <c r="BB23" s="64">
        <f t="shared" si="2"/>
        <v>0</v>
      </c>
      <c r="BC23" s="65" t="str">
        <f t="shared" si="3"/>
        <v>INR Zero Only</v>
      </c>
      <c r="IA23" s="8">
        <v>8</v>
      </c>
      <c r="IB23" s="8" t="s">
        <v>61</v>
      </c>
      <c r="IC23" s="8" t="s">
        <v>51</v>
      </c>
      <c r="ID23" s="8">
        <v>400</v>
      </c>
      <c r="IE23" s="8" t="s">
        <v>49</v>
      </c>
    </row>
    <row r="24" spans="1:55" s="8" customFormat="1" ht="58.5" customHeight="1">
      <c r="A24" s="68" t="s">
        <v>31</v>
      </c>
      <c r="B24" s="69"/>
      <c r="C24" s="70"/>
      <c r="D24" s="71"/>
      <c r="E24" s="71"/>
      <c r="F24" s="71"/>
      <c r="G24" s="71"/>
      <c r="H24" s="11"/>
      <c r="I24" s="11"/>
      <c r="J24" s="11"/>
      <c r="K24" s="11"/>
      <c r="L24" s="72"/>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12">
        <f>SUM(BA13:BA23)</f>
        <v>0</v>
      </c>
      <c r="BB24" s="12">
        <f>SUM(BB13:BB23)</f>
        <v>0</v>
      </c>
      <c r="BC24" s="65" t="str">
        <f>SpellNumber($E$2,BB24)</f>
        <v>INR Zero Only</v>
      </c>
    </row>
    <row r="25" spans="1:55" s="9" customFormat="1" ht="54.75" customHeight="1" hidden="1">
      <c r="A25" s="69" t="s">
        <v>33</v>
      </c>
      <c r="B25" s="74"/>
      <c r="C25" s="75"/>
      <c r="D25" s="76"/>
      <c r="E25" s="77" t="s">
        <v>34</v>
      </c>
      <c r="F25" s="78"/>
      <c r="G25" s="79"/>
      <c r="H25" s="80"/>
      <c r="I25" s="80"/>
      <c r="J25" s="80"/>
      <c r="K25" s="76"/>
      <c r="L25" s="81"/>
      <c r="M25" s="82" t="s">
        <v>35</v>
      </c>
      <c r="N25" s="83"/>
      <c r="O25" s="84"/>
      <c r="P25" s="84"/>
      <c r="Q25" s="84"/>
      <c r="R25" s="84"/>
      <c r="S25" s="84"/>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13">
        <f>IF(ISBLANK(F25),0,IF(E25="Excess (+)",ROUND(BA24+(BA24*F25),2),IF(E25="Less (-)",ROUND(BA24+(BA24*F25*(-1)),2),0)))</f>
        <v>0</v>
      </c>
      <c r="BB25" s="14">
        <f>ROUND(BA25,0)</f>
        <v>0</v>
      </c>
      <c r="BC25" s="85" t="str">
        <f>SpellNumber(L25,BB25)</f>
        <v> Zero Only</v>
      </c>
    </row>
    <row r="26" spans="1:55" s="9" customFormat="1" ht="43.5" customHeight="1">
      <c r="A26" s="68" t="s">
        <v>36</v>
      </c>
      <c r="B26" s="68"/>
      <c r="C26" s="89" t="str">
        <f>SpellNumber($E$2,BB24)</f>
        <v>INR Zero Only</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row>
  </sheetData>
  <sheetProtection password="E491"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allowBlank="1" showInputMessage="1" showErrorMessage="1" promptTitle="Itemcode/Make" prompt="Please enter text" sqref="C13:C14 C15:C16 C17 C19 C20:C23">
      <formula1>0</formula1>
      <formula2>0</formula2>
    </dataValidation>
    <dataValidation type="decimal" allowBlank="1" showInputMessage="1" showErrorMessage="1" promptTitle="Quantity" prompt="Please enter the Quantity for this item. " errorTitle="Invalid Entry" error="Only Numeric Values are allowed. " sqref="M18:BC18 G18:K18 C18 F13:F23 D13:D2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5:M16 M17 M13:M14 O19 M19 M20:M23 O20:O23 O13:O14 O17 O15:O16">
      <formula1>0</formula1>
      <formula2>999999999999999</formula2>
    </dataValidation>
    <dataValidation allowBlank="1" showInputMessage="1" showErrorMessage="1" promptTitle="Addition / Deduction" prompt="Please Choose the correct One" sqref="J13:J17 J19:J23">
      <formula1>0</formula1>
      <formula2>0</formula2>
    </dataValidation>
    <dataValidation type="list" showErrorMessage="1" sqref="I13:I17 I19: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7 N19 N20:N23 N13:N14 N15: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7 R19 R20:R23 R13:R14 R15: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19 Q20:Q23 Q13:Q14 Q15: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G19:H23">
      <formula1>0</formula1>
      <formula2>999999999999999</formula2>
    </dataValidation>
    <dataValidation type="list" allowBlank="1" showErrorMessage="1" sqref="K13:K17 K19:K23">
      <formula1>"Partial Conversion,Full Conversion"</formula1>
      <formula2>0</formula2>
    </dataValidation>
    <dataValidation type="list" allowBlank="1" showInputMessage="1" showErrorMessage="1" sqref="L20 L21 L22 L23 L13 L14 L15 L16 L17 L18 L19">
      <formula1>"INR"</formula1>
    </dataValidation>
    <dataValidation allowBlank="1" showInputMessage="1" showErrorMessage="1" promptTitle="Units" prompt="Please enter Units in text" sqref="E13:E23">
      <formula1>0</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37</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2020-05-22T09:09:12Z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