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<sst xmlns="http://schemas.openxmlformats.org/spreadsheetml/2006/main" count="185" uniqueCount="77">
  <si>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</si>
  <si>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</si>
  <si>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</si>
  <si>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</si>
  <si>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</si>
  <si>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</si>
  <si>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</si>
  <si>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</si>
  <si>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</si>
  <si>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</si>
  <si>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</si>
  <si>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</si>
  <si>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</si>
  <si>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</si>
  <si>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</si>
  <si>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</si>
  <si>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</si>
  <si>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</si>
  <si>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</si>
  <si>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</si>
  <si>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</si>
  <si>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</si>
  <si>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</si>
  <si>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</si>
  <si>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</si>
  <si>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</si>
  <si>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</si>
  <si>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</si>
  <si>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</si>
  <si>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</si>
  <si>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</si>
  <si>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</si>
  <si>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</si>
  <si>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</si>
  <si>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</si>
  <si>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</si>
  <si>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</si>
  <si>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</si>
  <si>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</si>
  <si>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</si>
  <si>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</si>
  <si>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</si>
  <si>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</si>
  <si>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</si>
  <si>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</si>
  <si>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</si>
  <si>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</si>
  <si>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</si>
  <si>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</si>
  <si>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</si>
  <si>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</si>
  <si>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</si>
  <si>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</si>
  <si>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</si>
  <si>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</si>
  <si>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r>
      <t xml:space="preserve">BASIC RATE </t>
    </r>
    <r>
      <rPr>
        <b/>
        <sz val="11"/>
        <color indexed="10"/>
        <rFont val="Arial"/>
        <family val="2"/>
      </rPr>
      <t>INCLUSIVE WITH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</si>
  <si>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Providing and laying in position cement concrete of specified grade excluding the cost of centering and shuttering - All work up to plinth level :</t>
  </si>
  <si>
    <t>1:4:8 (1 Cement : 4 coarse sand (zone-III) : 8 graded stone aggregate 40 mm nominal size)</t>
  </si>
  <si>
    <t>cum</t>
  </si>
  <si>
    <t>sqm</t>
  </si>
  <si>
    <t>Kg</t>
  </si>
  <si>
    <t>Providing and laying in position specified grade of reinforced cement concrete, excluding the cost of centering, shuttering, finishing and reinforcement - All work up to plinth level :</t>
  </si>
  <si>
    <t>1:1.5:3 (1 cement : 1.5 coarse sand (zone-III): 3 graded stone aggregate 20 mm nominal size)</t>
  </si>
  <si>
    <t>Centering and shuttering including strutting, propping etc. and removal of form for :</t>
  </si>
  <si>
    <t>Walls (any thickness) including attached pilasters, butteresses, plinth and string courses etc.</t>
  </si>
  <si>
    <t>Steel reinforcement for R.C.C. work including straightening, cutting,
bending, placing in position and binding all complete upto plinth level.</t>
  </si>
  <si>
    <t>Thermo-Mechanically Treated bars of grade Fe-500D or more.</t>
  </si>
  <si>
    <t>Half brick masonry with common burnt clay F.P.S. (non modular) bricks
of class designation 7.5 in foundations and plinth in :</t>
  </si>
  <si>
    <t>Cement mortar 1:3 (1 cement : 3 coarse sand)</t>
  </si>
  <si>
    <t>Boring, providing and installation bored cast-in-situ reinforced cement concrete piles of grade M-25 of specified diameter and length below the pile cap, to carry a safe working load not less than specified, excluding the cost of steel reinforcement but including the cost of boring with bentonite solution and temporary casing of appropriate length for setting out and removal of same and the length of the pile to be embedded in the pile cap etc. by percussion drilling using Direct mud circulation (DMC) or Bailer and chisel technique by tripod and mechanical Winch Machine all complete, including removal of excavated earth with all its lifts and leads (length of pile for payment shall be measured up to bottom of pile cap).
Note: Truck Mounted rotary/TMR/Tubewell boring machine shall not be used .</t>
  </si>
  <si>
    <t>450 mm dia piles</t>
  </si>
  <si>
    <t>mtr</t>
  </si>
  <si>
    <t>Shifting of 15 KLD STP from Residences to Hostel 6 &amp; 8 my means of crane</t>
  </si>
  <si>
    <t>hrs</t>
  </si>
  <si>
    <t>Name of Work: &lt;C/o platform at IISER Mohali &gt;</t>
  </si>
  <si>
    <t>Contract No:  &lt;IISER/EE-EO/19-20/MISC/19-20/16&gt;</t>
  </si>
  <si>
    <t>INR Zero Only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</si>
</sst>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b/>
      <sz val="14"/>
      <color indexed="8"/>
      <name val="Calibri"/>
      <family val="2"/>
    </font>
    <font>
      <sz val="14"/>
      <color indexed="8"/>
      <name val="Calibri"/>
      <family val="2"/>
    </font>
    <font>
      <sz val="1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14"/>
      <color theme="1"/>
      <name val="Calibri"/>
      <family val="2"/>
    </font>
    <font>
      <sz val="14"/>
      <color theme="1"/>
      <name val="Calibri"/>
      <family val="2"/>
    </font>
    <font>
      <sz val="18"/>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color indexed="8"/>
      </left>
      <right>
        <color indexed="63"/>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6"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61" fillId="0" borderId="20" xfId="0" applyFont="1" applyFill="1" applyBorder="1" applyAlignment="1">
      <alignment horizontal="center" vertical="center"/>
    </xf>
    <xf numFmtId="0" fontId="4" fillId="0" borderId="21" xfId="59" applyNumberFormat="1" applyFont="1" applyFill="1" applyBorder="1" applyAlignment="1">
      <alignment vertical="top"/>
      <protection/>
    </xf>
    <xf numFmtId="0" fontId="62" fillId="0" borderId="22" xfId="60" applyFont="1" applyFill="1" applyBorder="1" applyAlignment="1">
      <alignment horizontal="center" vertical="center"/>
      <protection/>
    </xf>
    <xf numFmtId="0" fontId="63" fillId="0" borderId="22" xfId="60" applyFont="1" applyFill="1" applyBorder="1" applyAlignment="1">
      <alignment horizontal="center" vertical="center"/>
      <protection/>
    </xf>
    <xf numFmtId="0" fontId="4" fillId="0" borderId="0" xfId="55" applyNumberFormat="1" applyFont="1" applyFill="1" applyAlignment="1">
      <alignment vertical="top" wrapText="1"/>
      <protection/>
    </xf>
    <xf numFmtId="0" fontId="64" fillId="0" borderId="22" xfId="0" applyFont="1" applyFill="1" applyBorder="1" applyAlignment="1">
      <alignment horizontal="center" vertical="center"/>
    </xf>
    <xf numFmtId="0" fontId="64" fillId="0" borderId="22" xfId="0" applyFont="1" applyFill="1" applyBorder="1" applyAlignment="1">
      <alignment/>
    </xf>
    <xf numFmtId="0" fontId="64" fillId="0" borderId="22" xfId="0" applyFont="1" applyFill="1" applyBorder="1" applyAlignment="1">
      <alignment horizontal="left" vertical="top"/>
    </xf>
    <xf numFmtId="0" fontId="64" fillId="0" borderId="22" xfId="0" applyFont="1" applyFill="1" applyBorder="1" applyAlignment="1">
      <alignment horizontal="left" vertical="top" wrapText="1"/>
    </xf>
    <xf numFmtId="0" fontId="64" fillId="0" borderId="22"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view="pageBreakPreview" zoomScale="55" zoomScaleNormal="75" zoomScaleSheetLayoutView="55" zoomScalePageLayoutView="0" workbookViewId="0" topLeftCell="A1">
      <selection activeCell="B11" sqref="B11"/>
    </sheetView>
  </sheetViews>
  <sheetFormatPr defaultColWidth="9.140625" defaultRowHeight="15"/>
  <cols>
    <col min="1" max="1" width="14.28125" style="1" customWidth="1"/>
    <col min="2" max="2" width="75.28125" style="1" customWidth="1"/>
    <col min="3" max="3" width="10.28125" style="1" customWidth="1"/>
    <col min="4" max="4" width="12.421875" style="1" customWidth="1"/>
    <col min="5" max="5" width="9.0039062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74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75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93" customHeight="1">
      <c r="A8" s="11" t="s">
        <v>46</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7</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22.25" customHeight="1">
      <c r="A11" s="16" t="s">
        <v>14</v>
      </c>
      <c r="B11" s="19" t="s">
        <v>15</v>
      </c>
      <c r="C11" s="19" t="s">
        <v>16</v>
      </c>
      <c r="D11" s="19" t="s">
        <v>17</v>
      </c>
      <c r="E11" s="19" t="s">
        <v>18</v>
      </c>
      <c r="F11" s="19" t="s">
        <v>19</v>
      </c>
      <c r="G11" s="19"/>
      <c r="H11" s="19"/>
      <c r="I11" s="19" t="s">
        <v>20</v>
      </c>
      <c r="J11" s="19" t="s">
        <v>21</v>
      </c>
      <c r="K11" s="19" t="s">
        <v>22</v>
      </c>
      <c r="L11" s="19" t="s">
        <v>23</v>
      </c>
      <c r="M11" s="20" t="s">
        <v>55</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8</v>
      </c>
      <c r="BC12" s="24">
        <v>9</v>
      </c>
      <c r="IE12" s="18"/>
      <c r="IF12" s="18"/>
      <c r="IG12" s="18"/>
      <c r="IH12" s="18"/>
      <c r="II12" s="18"/>
    </row>
    <row r="13" spans="1:243" s="27" customFormat="1" ht="195" customHeight="1">
      <c r="A13" s="25">
        <v>1</v>
      </c>
      <c r="B13" s="68" t="s">
        <v>56</v>
      </c>
      <c r="C13" s="60"/>
      <c r="D13" s="62"/>
      <c r="E13" s="65"/>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IA13" s="27">
        <v>1</v>
      </c>
      <c r="IB13" s="64" t="s">
        <v>56</v>
      </c>
      <c r="IE13" s="28"/>
      <c r="IF13" s="28" t="s">
        <v>32</v>
      </c>
      <c r="IG13" s="28" t="s">
        <v>33</v>
      </c>
      <c r="IH13" s="28">
        <v>10</v>
      </c>
      <c r="II13" s="28" t="s">
        <v>34</v>
      </c>
    </row>
    <row r="14" spans="1:243" s="27" customFormat="1" ht="46.5">
      <c r="A14" s="25">
        <v>1.1</v>
      </c>
      <c r="B14" s="68" t="s">
        <v>57</v>
      </c>
      <c r="C14" s="59" t="s">
        <v>33</v>
      </c>
      <c r="D14" s="63">
        <v>5</v>
      </c>
      <c r="E14" s="65" t="s">
        <v>58</v>
      </c>
      <c r="F14" s="29"/>
      <c r="G14" s="30">
        <v>0</v>
      </c>
      <c r="H14" s="30" t="s">
        <v>76</v>
      </c>
      <c r="I14" s="29" t="s">
        <v>36</v>
      </c>
      <c r="J14" s="31">
        <f>IF(I14="Less(-)",-1,1)</f>
        <v>1</v>
      </c>
      <c r="K14" s="32" t="s">
        <v>37</v>
      </c>
      <c r="L14" s="32" t="s">
        <v>4</v>
      </c>
      <c r="M14" s="56"/>
      <c r="N14" s="30"/>
      <c r="O14" s="56"/>
      <c r="P14" s="33"/>
      <c r="Q14" s="30"/>
      <c r="R14" s="30"/>
      <c r="S14" s="33"/>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6">
        <f>D14*M14</f>
        <v>0</v>
      </c>
      <c r="BB14" s="60">
        <f>M14*D14</f>
        <v>0</v>
      </c>
      <c r="BC14" s="26" t="str">
        <f>SpellNumber(L14,BB14)</f>
        <v>INR Zero Only</v>
      </c>
      <c r="IA14" s="27">
        <v>1.1</v>
      </c>
      <c r="IB14" s="27" t="s">
        <v>57</v>
      </c>
      <c r="IC14" s="27" t="s">
        <v>33</v>
      </c>
      <c r="ID14" s="27">
        <v>5</v>
      </c>
      <c r="IE14" s="28" t="s">
        <v>58</v>
      </c>
      <c r="IF14" s="28" t="s">
        <v>32</v>
      </c>
      <c r="IG14" s="28" t="s">
        <v>33</v>
      </c>
      <c r="IH14" s="28">
        <v>10</v>
      </c>
      <c r="II14" s="28" t="s">
        <v>34</v>
      </c>
    </row>
    <row r="15" spans="1:243" s="27" customFormat="1" ht="116.25">
      <c r="A15" s="25">
        <v>2</v>
      </c>
      <c r="B15" s="68" t="s">
        <v>61</v>
      </c>
      <c r="C15" s="60"/>
      <c r="D15" s="62"/>
      <c r="E15" s="65"/>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IA15" s="27">
        <v>2</v>
      </c>
      <c r="IB15" s="27" t="s">
        <v>61</v>
      </c>
      <c r="IE15" s="28"/>
      <c r="IF15" s="28"/>
      <c r="IG15" s="28"/>
      <c r="IH15" s="28"/>
      <c r="II15" s="28"/>
    </row>
    <row r="16" spans="1:243" s="27" customFormat="1" ht="46.5">
      <c r="A16" s="25">
        <v>2.2</v>
      </c>
      <c r="B16" s="68" t="s">
        <v>62</v>
      </c>
      <c r="C16" s="59" t="s">
        <v>50</v>
      </c>
      <c r="D16" s="63">
        <v>10</v>
      </c>
      <c r="E16" s="65" t="s">
        <v>58</v>
      </c>
      <c r="F16" s="29"/>
      <c r="G16" s="30">
        <v>0</v>
      </c>
      <c r="H16" s="30" t="s">
        <v>76</v>
      </c>
      <c r="I16" s="29" t="s">
        <v>36</v>
      </c>
      <c r="J16" s="31">
        <f>IF(I16="Less(-)",-1,1)</f>
        <v>1</v>
      </c>
      <c r="K16" s="32" t="s">
        <v>37</v>
      </c>
      <c r="L16" s="32" t="s">
        <v>4</v>
      </c>
      <c r="M16" s="56"/>
      <c r="N16" s="30"/>
      <c r="O16" s="56"/>
      <c r="P16" s="33"/>
      <c r="Q16" s="30"/>
      <c r="R16" s="30"/>
      <c r="S16" s="33"/>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D16*M16</f>
        <v>0</v>
      </c>
      <c r="BB16" s="60">
        <f>M16*D16</f>
        <v>0</v>
      </c>
      <c r="BC16" s="26" t="str">
        <f>SpellNumber(L16,BB16)</f>
        <v>INR Zero Only</v>
      </c>
      <c r="IA16" s="27">
        <v>2.2</v>
      </c>
      <c r="IB16" s="27" t="s">
        <v>62</v>
      </c>
      <c r="IC16" s="27" t="s">
        <v>50</v>
      </c>
      <c r="ID16" s="27">
        <v>10</v>
      </c>
      <c r="IE16" s="28" t="s">
        <v>58</v>
      </c>
      <c r="IF16" s="28"/>
      <c r="IG16" s="28"/>
      <c r="IH16" s="28"/>
      <c r="II16" s="28"/>
    </row>
    <row r="17" spans="1:243" s="27" customFormat="1" ht="78.75" customHeight="1">
      <c r="A17" s="25">
        <v>3</v>
      </c>
      <c r="B17" s="68" t="s">
        <v>63</v>
      </c>
      <c r="C17" s="60"/>
      <c r="D17" s="62"/>
      <c r="E17" s="65"/>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IA17" s="27">
        <v>3</v>
      </c>
      <c r="IB17" s="27" t="s">
        <v>63</v>
      </c>
      <c r="IE17" s="28"/>
      <c r="IF17" s="28"/>
      <c r="IG17" s="28"/>
      <c r="IH17" s="28"/>
      <c r="II17" s="28"/>
    </row>
    <row r="18" spans="1:243" s="27" customFormat="1" ht="55.5" customHeight="1">
      <c r="A18" s="25">
        <v>3.1</v>
      </c>
      <c r="B18" s="68" t="s">
        <v>64</v>
      </c>
      <c r="C18" s="59" t="s">
        <v>51</v>
      </c>
      <c r="D18" s="63">
        <v>12</v>
      </c>
      <c r="E18" s="65" t="s">
        <v>59</v>
      </c>
      <c r="F18" s="29"/>
      <c r="G18" s="30">
        <v>0</v>
      </c>
      <c r="H18" s="30" t="s">
        <v>76</v>
      </c>
      <c r="I18" s="29" t="s">
        <v>36</v>
      </c>
      <c r="J18" s="31">
        <f>IF(I18="Less(-)",-1,1)</f>
        <v>1</v>
      </c>
      <c r="K18" s="32" t="s">
        <v>37</v>
      </c>
      <c r="L18" s="32" t="s">
        <v>4</v>
      </c>
      <c r="M18" s="56"/>
      <c r="N18" s="30"/>
      <c r="O18" s="56"/>
      <c r="P18" s="33"/>
      <c r="Q18" s="30"/>
      <c r="R18" s="30"/>
      <c r="S18" s="33"/>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6">
        <f>D18*M18</f>
        <v>0</v>
      </c>
      <c r="BB18" s="60">
        <f>M18*D18</f>
        <v>0</v>
      </c>
      <c r="BC18" s="26" t="str">
        <f>SpellNumber(L18,BB18)</f>
        <v>INR Zero Only</v>
      </c>
      <c r="IA18" s="27">
        <v>3.1</v>
      </c>
      <c r="IB18" s="27" t="s">
        <v>64</v>
      </c>
      <c r="IC18" s="27" t="s">
        <v>51</v>
      </c>
      <c r="ID18" s="27">
        <v>12</v>
      </c>
      <c r="IE18" s="28" t="s">
        <v>59</v>
      </c>
      <c r="IF18" s="28"/>
      <c r="IG18" s="28"/>
      <c r="IH18" s="28"/>
      <c r="II18" s="28"/>
    </row>
    <row r="19" spans="1:243" s="27" customFormat="1" ht="128.25" customHeight="1">
      <c r="A19" s="25">
        <v>4</v>
      </c>
      <c r="B19" s="68" t="s">
        <v>65</v>
      </c>
      <c r="C19" s="60"/>
      <c r="D19" s="62"/>
      <c r="E19" s="65"/>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IA19" s="27">
        <v>4</v>
      </c>
      <c r="IB19" s="64" t="s">
        <v>65</v>
      </c>
      <c r="IE19" s="28"/>
      <c r="IF19" s="28"/>
      <c r="IG19" s="28"/>
      <c r="IH19" s="28"/>
      <c r="II19" s="28"/>
    </row>
    <row r="20" spans="1:243" s="27" customFormat="1" ht="128.25" customHeight="1">
      <c r="A20" s="25">
        <v>4.1</v>
      </c>
      <c r="B20" s="68" t="s">
        <v>66</v>
      </c>
      <c r="C20" s="59" t="s">
        <v>52</v>
      </c>
      <c r="D20" s="63">
        <v>1000</v>
      </c>
      <c r="E20" s="65" t="s">
        <v>60</v>
      </c>
      <c r="F20" s="29"/>
      <c r="G20" s="30">
        <v>0</v>
      </c>
      <c r="H20" s="30" t="s">
        <v>76</v>
      </c>
      <c r="I20" s="29" t="s">
        <v>36</v>
      </c>
      <c r="J20" s="31">
        <f>IF(I20="Less(-)",-1,1)</f>
        <v>1</v>
      </c>
      <c r="K20" s="32" t="s">
        <v>37</v>
      </c>
      <c r="L20" s="32" t="s">
        <v>4</v>
      </c>
      <c r="M20" s="56"/>
      <c r="N20" s="30"/>
      <c r="O20" s="56"/>
      <c r="P20" s="33"/>
      <c r="Q20" s="30"/>
      <c r="R20" s="30"/>
      <c r="S20" s="33"/>
      <c r="T20" s="34"/>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6">
        <f>D20*M20</f>
        <v>0</v>
      </c>
      <c r="BB20" s="60">
        <f>M20*D20</f>
        <v>0</v>
      </c>
      <c r="BC20" s="26" t="str">
        <f>SpellNumber(L20,BB20)</f>
        <v>INR Zero Only</v>
      </c>
      <c r="IA20" s="27">
        <v>4.1</v>
      </c>
      <c r="IB20" s="64" t="s">
        <v>66</v>
      </c>
      <c r="IC20" s="27" t="s">
        <v>52</v>
      </c>
      <c r="ID20" s="27">
        <v>1000</v>
      </c>
      <c r="IE20" s="28" t="s">
        <v>60</v>
      </c>
      <c r="IF20" s="28"/>
      <c r="IG20" s="28"/>
      <c r="IH20" s="28"/>
      <c r="II20" s="28"/>
    </row>
    <row r="21" spans="1:243" s="27" customFormat="1" ht="128.25" customHeight="1">
      <c r="A21" s="25">
        <v>5</v>
      </c>
      <c r="B21" s="68" t="s">
        <v>67</v>
      </c>
      <c r="C21" s="60"/>
      <c r="D21" s="62"/>
      <c r="E21" s="65"/>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IA21" s="27">
        <v>5</v>
      </c>
      <c r="IB21" s="64" t="s">
        <v>67</v>
      </c>
      <c r="IE21" s="28"/>
      <c r="IF21" s="28"/>
      <c r="IG21" s="28"/>
      <c r="IH21" s="28"/>
      <c r="II21" s="28"/>
    </row>
    <row r="22" spans="1:243" s="27" customFormat="1" ht="71.25" customHeight="1">
      <c r="A22" s="25">
        <v>5.1</v>
      </c>
      <c r="B22" s="69" t="s">
        <v>68</v>
      </c>
      <c r="C22" s="59" t="s">
        <v>40</v>
      </c>
      <c r="D22" s="63">
        <v>12</v>
      </c>
      <c r="E22" s="65" t="s">
        <v>59</v>
      </c>
      <c r="F22" s="29"/>
      <c r="G22" s="30">
        <v>0</v>
      </c>
      <c r="H22" s="30" t="s">
        <v>76</v>
      </c>
      <c r="I22" s="29" t="s">
        <v>36</v>
      </c>
      <c r="J22" s="31">
        <f>IF(I22="Less(-)",-1,1)</f>
        <v>1</v>
      </c>
      <c r="K22" s="32" t="s">
        <v>37</v>
      </c>
      <c r="L22" s="32" t="s">
        <v>4</v>
      </c>
      <c r="M22" s="56"/>
      <c r="N22" s="30"/>
      <c r="O22" s="56"/>
      <c r="P22" s="33"/>
      <c r="Q22" s="30"/>
      <c r="R22" s="30"/>
      <c r="S22" s="33"/>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6">
        <f>D22*M22</f>
        <v>0</v>
      </c>
      <c r="BB22" s="60">
        <f>M22*D22</f>
        <v>0</v>
      </c>
      <c r="BC22" s="26" t="str">
        <f>SpellNumber(L22,BB22)</f>
        <v>INR Zero Only</v>
      </c>
      <c r="IA22" s="27">
        <v>5.1</v>
      </c>
      <c r="IB22" s="64" t="s">
        <v>68</v>
      </c>
      <c r="IC22" s="27" t="s">
        <v>40</v>
      </c>
      <c r="ID22" s="27">
        <v>12</v>
      </c>
      <c r="IE22" s="28" t="s">
        <v>59</v>
      </c>
      <c r="IF22" s="28"/>
      <c r="IG22" s="28"/>
      <c r="IH22" s="28"/>
      <c r="II22" s="28"/>
    </row>
    <row r="23" spans="1:243" s="27" customFormat="1" ht="409.5">
      <c r="A23" s="25">
        <v>6</v>
      </c>
      <c r="B23" s="68" t="s">
        <v>69</v>
      </c>
      <c r="C23" s="60"/>
      <c r="D23" s="62"/>
      <c r="E23" s="66"/>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IA23" s="27">
        <v>6</v>
      </c>
      <c r="IB23" s="64" t="s">
        <v>69</v>
      </c>
      <c r="IE23" s="28"/>
      <c r="IF23" s="28"/>
      <c r="IG23" s="28"/>
      <c r="IH23" s="28"/>
      <c r="II23" s="28"/>
    </row>
    <row r="24" spans="1:243" s="27" customFormat="1" ht="23.25">
      <c r="A24" s="25">
        <v>6.1</v>
      </c>
      <c r="B24" s="67" t="s">
        <v>70</v>
      </c>
      <c r="C24" s="59" t="s">
        <v>53</v>
      </c>
      <c r="D24" s="63">
        <v>18</v>
      </c>
      <c r="E24" s="65" t="s">
        <v>71</v>
      </c>
      <c r="F24" s="29"/>
      <c r="G24" s="30">
        <v>0</v>
      </c>
      <c r="H24" s="30" t="s">
        <v>76</v>
      </c>
      <c r="I24" s="29" t="s">
        <v>36</v>
      </c>
      <c r="J24" s="31">
        <f>IF(I24="Less(-)",-1,1)</f>
        <v>1</v>
      </c>
      <c r="K24" s="32" t="s">
        <v>37</v>
      </c>
      <c r="L24" s="32" t="s">
        <v>4</v>
      </c>
      <c r="M24" s="56"/>
      <c r="N24" s="30"/>
      <c r="O24" s="56"/>
      <c r="P24" s="33"/>
      <c r="Q24" s="30"/>
      <c r="R24" s="30"/>
      <c r="S24" s="33"/>
      <c r="T24" s="34"/>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6">
        <f>D24*M24</f>
        <v>0</v>
      </c>
      <c r="BB24" s="60">
        <f>M24*D24</f>
        <v>0</v>
      </c>
      <c r="BC24" s="26" t="str">
        <f>SpellNumber(L24,BB24)</f>
        <v>INR Zero Only</v>
      </c>
      <c r="IA24" s="27">
        <v>6.1</v>
      </c>
      <c r="IB24" s="27" t="s">
        <v>70</v>
      </c>
      <c r="IC24" s="27" t="s">
        <v>53</v>
      </c>
      <c r="ID24" s="27">
        <v>18</v>
      </c>
      <c r="IE24" s="28" t="s">
        <v>71</v>
      </c>
      <c r="IF24" s="28"/>
      <c r="IG24" s="28"/>
      <c r="IH24" s="28"/>
      <c r="II24" s="28"/>
    </row>
    <row r="25" spans="1:243" s="27" customFormat="1" ht="46.5">
      <c r="A25" s="25">
        <v>7</v>
      </c>
      <c r="B25" s="68" t="s">
        <v>72</v>
      </c>
      <c r="C25" s="59" t="s">
        <v>54</v>
      </c>
      <c r="D25" s="63">
        <v>8</v>
      </c>
      <c r="E25" s="65" t="s">
        <v>73</v>
      </c>
      <c r="F25" s="29"/>
      <c r="G25" s="30">
        <v>0</v>
      </c>
      <c r="H25" s="30" t="s">
        <v>76</v>
      </c>
      <c r="I25" s="29" t="s">
        <v>36</v>
      </c>
      <c r="J25" s="31">
        <f>IF(I25="Less(-)",-1,1)</f>
        <v>1</v>
      </c>
      <c r="K25" s="32" t="s">
        <v>37</v>
      </c>
      <c r="L25" s="32" t="s">
        <v>4</v>
      </c>
      <c r="M25" s="56"/>
      <c r="N25" s="30"/>
      <c r="O25" s="56"/>
      <c r="P25" s="33"/>
      <c r="Q25" s="30"/>
      <c r="R25" s="30"/>
      <c r="S25" s="33"/>
      <c r="T25" s="34"/>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6">
        <f>D25*M25</f>
        <v>0</v>
      </c>
      <c r="BB25" s="60">
        <f>M25*D25</f>
        <v>0</v>
      </c>
      <c r="BC25" s="26" t="str">
        <f>SpellNumber(L25,BB25)</f>
        <v>INR Zero Only</v>
      </c>
      <c r="IA25" s="27">
        <v>7</v>
      </c>
      <c r="IB25" s="27" t="s">
        <v>72</v>
      </c>
      <c r="IC25" s="27" t="s">
        <v>54</v>
      </c>
      <c r="ID25" s="27">
        <v>8</v>
      </c>
      <c r="IE25" s="28" t="s">
        <v>73</v>
      </c>
      <c r="IF25" s="28"/>
      <c r="IG25" s="28"/>
      <c r="IH25" s="28"/>
      <c r="II25" s="28"/>
    </row>
    <row r="26" spans="1:243" s="27" customFormat="1" ht="58.5" customHeight="1">
      <c r="A26" s="37" t="s">
        <v>39</v>
      </c>
      <c r="B26" s="38"/>
      <c r="C26" s="61"/>
      <c r="D26" s="39"/>
      <c r="E26" s="39"/>
      <c r="F26" s="39"/>
      <c r="G26" s="39"/>
      <c r="H26" s="40"/>
      <c r="I26" s="40"/>
      <c r="J26" s="40"/>
      <c r="K26" s="40"/>
      <c r="L26" s="41"/>
      <c r="BA26" s="42">
        <f>SUM(BA14:BA25)</f>
        <v>0</v>
      </c>
      <c r="BB26" s="42">
        <f>SUM(BB14:BB25)</f>
        <v>0</v>
      </c>
      <c r="BC26" s="26" t="str">
        <f>SpellNumber($E$2,BB26)</f>
        <v>INR Zero Only</v>
      </c>
      <c r="IE26" s="28">
        <v>4</v>
      </c>
      <c r="IF26" s="28" t="s">
        <v>38</v>
      </c>
      <c r="IG26" s="28" t="s">
        <v>40</v>
      </c>
      <c r="IH26" s="28">
        <v>10</v>
      </c>
      <c r="II26" s="28" t="s">
        <v>35</v>
      </c>
    </row>
    <row r="27" spans="1:243" s="51" customFormat="1" ht="54.75" customHeight="1" hidden="1">
      <c r="A27" s="38" t="s">
        <v>41</v>
      </c>
      <c r="B27" s="43"/>
      <c r="C27" s="44"/>
      <c r="D27" s="45"/>
      <c r="E27" s="57" t="s">
        <v>42</v>
      </c>
      <c r="F27" s="58"/>
      <c r="G27" s="46"/>
      <c r="H27" s="47"/>
      <c r="I27" s="47"/>
      <c r="J27" s="47"/>
      <c r="K27" s="48"/>
      <c r="L27" s="49"/>
      <c r="M27" s="50" t="s">
        <v>43</v>
      </c>
      <c r="O27" s="27"/>
      <c r="P27" s="27"/>
      <c r="Q27" s="27"/>
      <c r="R27" s="27"/>
      <c r="S27" s="27"/>
      <c r="BA27" s="52">
        <f>IF(ISBLANK(F27),0,IF(E27="Excess (+)",ROUND(BA26+(BA26*F27),2),IF(E27="Less (-)",ROUND(BA26+(BA26*F27*(-1)),2),0)))</f>
        <v>0</v>
      </c>
      <c r="BB27" s="53">
        <f>ROUND(BA27,0)</f>
        <v>0</v>
      </c>
      <c r="BC27" s="54" t="str">
        <f>SpellNumber(L27,BB27)</f>
        <v> Zero Only</v>
      </c>
      <c r="IE27" s="55"/>
      <c r="IF27" s="55"/>
      <c r="IG27" s="55"/>
      <c r="IH27" s="55"/>
      <c r="II27" s="55"/>
    </row>
    <row r="28" spans="1:243" s="51" customFormat="1" ht="43.5" customHeight="1">
      <c r="A28" s="37" t="s">
        <v>44</v>
      </c>
      <c r="B28" s="37"/>
      <c r="C28" s="71" t="str">
        <f>SpellNumber($E$2,BB26)</f>
        <v>INR Zero Only</v>
      </c>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IE28" s="55"/>
      <c r="IF28" s="55"/>
      <c r="IG28" s="55"/>
      <c r="IH28" s="55"/>
      <c r="II28" s="55"/>
    </row>
  </sheetData>
  <sheetProtection password="E491"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allowBlank="1" showInputMessage="1" showErrorMessage="1" promptTitle="Itemcode/Make" prompt="Please enter text" sqref="C22 C14 C20 C16 C18 C24:C25">
      <formula1>0</formula1>
      <formula2>0</formula2>
    </dataValidation>
    <dataValidation type="decimal" allowBlank="1" showInputMessage="1" showErrorMessage="1" promptTitle="Quantity" prompt="Please enter the Quantity for this item. " errorTitle="Invalid Entry" error="Only Numeric Values are allowed. " sqref="G13:K13 C13 E13 M13:BC13 M17:BC17 G17:K17 C17 E17 BB20 G23:K23 C23 E23 M15:BC15 G15:K15 C15 E15 E19 M19:BC19 G19:K19 C19 E21 M21:BC21 G21:K21 C21 F13:F25 D13:D25 BB14 BC23 BB16 BB18 M23:BA23 BB22:BB2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8 M24:M25 O22 M14 O14 M20 O20 M16 O16 O18 M22 O24:O25">
      <formula1>0</formula1>
      <formula2>999999999999999</formula2>
    </dataValidation>
    <dataValidation allowBlank="1" showInputMessage="1" showErrorMessage="1" promptTitle="Addition / Deduction" prompt="Please Choose the correct One" sqref="J22 J14 J20 J16 J18 J24:J25">
      <formula1>0</formula1>
      <formula2>0</formula2>
    </dataValidation>
    <dataValidation type="list" showErrorMessage="1" sqref="I22 I14 I20 I16 I18 I24: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2 N14 N20 N16 N18 N24:N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2 R14 R20 R16 R18 R24: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2 Q14 Q20 Q16 Q18 Q24: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22:H22 G14:H14 G20:H20 G16:H16 G18:H18 G24:H25">
      <formula1>0</formula1>
      <formula2>999999999999999</formula2>
    </dataValidation>
    <dataValidation allowBlank="1" showInputMessage="1" showErrorMessage="1" promptTitle="Units" prompt="Please enter Units in text" sqref="E22 E14 E20 E16 E18 E24:E25">
      <formula1>0</formula1>
      <formula2>0</formula2>
    </dataValidation>
    <dataValidation type="list" allowBlank="1" showErrorMessage="1" sqref="K22 K14 K20 K16 K18 K24:K25">
      <formula1>"Partial Conversion,Full Conversion"</formula1>
      <formula2>0</formula2>
    </dataValidation>
    <dataValidation type="list" allowBlank="1" showInputMessage="1" showErrorMessage="1" sqref="L13 L14 L15 L16 L17 L18 L19 L20 L21 L22 L23 L25 L24">
      <formula1>"INR"</formula1>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scale="4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45</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2020-05-22T09:12:05Z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