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<sst xmlns="http://schemas.openxmlformats.org/spreadsheetml/2006/main" count="256" uniqueCount="102">
  <si>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</si>
  <si>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</si>
  <si>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</si>
  <si>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</si>
  <si>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</si>
  <si>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</si>
  <si>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</si>
  <si>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</si>
  <si>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</si>
  <si>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</si>
  <si>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</si>
  <si>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</si>
  <si>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</si>
  <si>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</si>
  <si>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</si>
  <si>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</si>
  <si>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</si>
  <si>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</si>
  <si>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</si>
  <si>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</si>
  <si>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</si>
  <si>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</si>
  <si>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</si>
  <si>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</si>
  <si>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</si>
  <si>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</si>
  <si>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</si>
  <si>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</si>
  <si>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</si>
  <si>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</si>
  <si>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</si>
  <si>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</si>
  <si>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</si>
  <si>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</si>
  <si>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</si>
  <si>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</si>
  <si>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</si>
  <si>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</si>
  <si>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</si>
  <si>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</si>
  <si>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</si>
  <si>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</si>
  <si>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</si>
  <si>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</si>
  <si>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</si>
  <si>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</si>
  <si>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</si>
  <si>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</si>
  <si>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</si>
  <si>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</si>
  <si>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</si>
  <si>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</si>
  <si>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item9</t>
  </si>
  <si>
    <t>item10</t>
  </si>
  <si>
    <t xml:space="preserve">Supply Installation testing and Comissioning of IP IR Bullet Vari Focal Camera PoE Enabled (High Definition) Optical    Signa[ System - PA L lmage device/Sensor - 1/3" Progressive Scan CCD/ Progressive scan CMOS or better  Resotution - 2 Megapixel, 1080p (1920x1080) or better Lens Type - 3-9 mm Auto lris Motorized Vari - Focal Lens @F1.2  lR Light &amp; Distance - lR range up to 50 Mtrs. Or better Signal to Noise Ratio - &gt;_50 dB (AGC OFF ) Minimum lIIumination - lR LED ON - 0 Lux@ F1.2 or better IR LED OFF- 0.05 Lux @ F1.2 or better Etectronic Shutter - 1/50-1/10.000 sec or better   Day Night - Auto Day/Night with Auto lR-CUT fitter with auto switch  Analytics - Line crossing, Object idle, Object classification   (All Analytics to be already included in cost)  Video Compression - H.264/ MJPEG dual Stream encoding     Auto White: Balance - on /off ATW, AWB, AWC, MANUAL, AE, Video Bit Rate - 64 Kbps - 5Mbps or better Frame Rate - 25 FPS in all resotution or better  Streaming - Dual Streaming. However, atteast one stream should be at Audio Bit Rate - 64 Kbps (G.711)/16 Kbps (G.726) Network Storage - SD Card shoutd be expandabte up to 128 GB Atarm Trigger - Motion detection, Camera Tampering alarm (Focus Change, Camera Shift), Network disconnect, Network disconnect,  Storage full ,Storage error (These features should be avaitabte either on Camera or on NVR) Protocols - lPv4/lPv6, HTTP, HTTPS, TCP/lP, UDP, UPnP, ICMP,         IGMP, RTSP, RTP,SMTP, NTP, DHCP, DNS, IP Filter   Security - User authentication, watermark/Text overtay, Muttipte user  password protection.   System Compatibitity - ONVlFProfite S&amp;G   Interface - 1 RJ45/ 10 M/100 M Ethernet interface connection with    Power over Ethernet   Privacy Zone - Minimum 4 Privacy zones or higher  WDR - 90dB True WDR or better  Alarm Input,/ Alarm Output - 1 Alarm Input, 1 Alarm Output   Audio Input,/ Audio Output - 1 Audio Input, 1 Audio Output  Environment  Certification - Safety against Electrical Hazards: UL,IEC,EN Electro Magnetic lnterference: - FCC,lEC,EN or Equivatent certification from NABL approved Lab Restriction of Hazardous Substances in   lnput vottage &amp; - DC 12V, PoE (802.3af)   Electrical  Operating Humidity - &lt;_90%non- condensing   Operating Temoerature - -10'C to 50'COperating Environment - Indoor / Outdoor   manufacturing:RoHS or equivatent Indian/lnternationa[ certification  lngress  or betterprotection &amp; vandaI resident standards - lP66 or better and IK10 , Approved makes AXIS / Bosch / Pelco </t>
  </si>
  <si>
    <t>Supply Installation Testing and Commissioning of 8 Port POE Layer 2 Indoor Network Switch with 2 SFP port and modules complete as required. Approved makes and models: Allied telesis / Moksha / Cisco / HP</t>
  </si>
  <si>
    <t>S/I/T/C of stand alone NVR of 32 CH, support H.265/H.264, incoming band width should be more than 320 Mbps, racks mountable. The job includings all labour and petty material required to complete the job to the entire satisfaction of EIC</t>
  </si>
  <si>
    <t>The NVR shall allow the establishment of user groups and Enterprise user groups that have access rights to specific cameras, priority for pen/ tilt/ zoom control, rights for exporting video and access rights to system event log filesAccess to live, playback, audio, PTZ control, preset control and Auxilary comands on an individual camera basis</t>
  </si>
  <si>
    <t>The NVR shall auto discover IP devices with their default IP addresses and allow auto assignment of unique IP adress and self support dual monitor</t>
  </si>
  <si>
    <t>Mac Channel - 32 channel</t>
  </si>
  <si>
    <t>Channel divison - 1,2x2,3x3,4x4</t>
  </si>
  <si>
    <t>Monitor O/P - HDMI, VGA</t>
  </si>
  <si>
    <t>PTZ control - PTZ controll using mouse and GUI</t>
  </si>
  <si>
    <t>Video Network - H.265/ H.264</t>
  </si>
  <si>
    <t>Audio supported - 2 way audio (G.711/ G.726)</t>
  </si>
  <si>
    <t>Multiple camera search - Multiple Camera Search at the same</t>
  </si>
  <si>
    <t>Time, Date, Event, Log</t>
  </si>
  <si>
    <t>Play - Forward, Backward, Adjustable</t>
  </si>
  <si>
    <t>Playback speed</t>
  </si>
  <si>
    <t>Total management - Group add/ delete/ edit, group</t>
  </si>
  <si>
    <t>Management</t>
  </si>
  <si>
    <t>Camera - Add/Edit/Delete of camera, use master account/specific account</t>
  </si>
  <si>
    <t>Camera notification - Spot (POP up window) on event</t>
  </si>
  <si>
    <t>Operating system - Windows/ Linux</t>
  </si>
  <si>
    <t>Schedule - Recording schedule spot</t>
  </si>
  <si>
    <t>Configuration Comfiguration (Remote service set up)</t>
  </si>
  <si>
    <t>Recording/ incoming band width 320 Mbps through put</t>
  </si>
  <si>
    <t>Alarm - 1 digital input, 1 relay output</t>
  </si>
  <si>
    <t>Storage expanssion - Upto 30 TB</t>
  </si>
  <si>
    <t>Storage required - 24 TB inbuilt</t>
  </si>
  <si>
    <t>Redundancy opion - RAID 5 or better supported</t>
  </si>
  <si>
    <t>Recording setting - Event triggered, schedule triggered</t>
  </si>
  <si>
    <t>Certification - UL, CE, FCC, EN certified</t>
  </si>
  <si>
    <t>Make - Bosch/Axis/ Infinoval/ Pelco</t>
  </si>
  <si>
    <t>Supply of High-resolution recorder for network surveillance systems. Recorder 16ch w/o HDD 8PoE</t>
  </si>
  <si>
    <t xml:space="preserve">Specifications:  NVR with 16 IP channels with 256 Mbps incoming bandwidth, Resolution 3840×2160, 1920×1080, 1280×1024, 1280×720, 1024×768, Decoding compression H.265/H.264/MJPEG,  Internal storage 2 SATA HDD or better, capacity per HDD: 6 TB. HDMI output with secondary VGA output. At least  8 RJ45 PoE ports with minimum 100Watts POE budget. CE, FCC and UL certified. </t>
  </si>
  <si>
    <t>S/I/T/C of surveillance hard disc of 6TB HDD.15 is a 3.5" from factor, 6 GB/s SATA interface drive with a unique spindle speed of 5,900 RPM that hits the 6TB capacity mark and is explicity designed for desktop implementation, building own their 8TB Barracuda drive (now rebranded HDD.15), the desktop HDD.15 uses Seagate's 8TB platters inside. Thanks to the slower spindle speed, Seagate has been able to drive down power consumption on the desktop HDD.15 to an average of 7.5W, an idle rating of 5W, and standup and sleep mode rating of just. The hard disc should have capacity of storing the data of minimum 1 month. Make- WD/Toshiba/ Segate</t>
  </si>
  <si>
    <t>Supply and drawing of UTP 4 pair CAT 6 LAN Cable in the existing surface/ recessed Steel/ PVC conduit as required</t>
  </si>
  <si>
    <t>1 run of cable</t>
  </si>
  <si>
    <t>UPS for backup double batery 1KVA Make Emerson/APC/Delta/Microtech</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</si>
  <si>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complete as required. MAKE (Duraline/REX)</t>
  </si>
  <si>
    <t>90 mm dia (OD-90 mm &amp; ID-76 mm nominal</t>
  </si>
  <si>
    <t>SITC of 6U wall mounted networking rack with H/W &amp; 6socket power strip fan 2 nos, IU horizontal wire manager</t>
  </si>
  <si>
    <t>SITC of 12U wall mounted networking rack with H/W &amp; 12socket power strip fan 2 nos, IU horizontal wire manager</t>
  </si>
  <si>
    <t>Rmt</t>
  </si>
  <si>
    <r>
      <t xml:space="preserve">PRICE SCHEDULE
</t>
    </r>
    <r>
      <rPr>
        <b/>
        <sz val="12"/>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</si>
  <si>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</si>
  <si>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</si>
  <si>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</si>
  <si>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t>Name of Work: Providing CCTV Cameras at IISER Mohali&gt;</t>
  </si>
  <si>
    <t>Contract No:  &lt;IISER/EE-EO/Estimate-P/19-20/07&gt;</t>
  </si>
  <si>
    <r>
      <t xml:space="preserve">BASIC RATE </t>
    </r>
    <r>
      <rPr>
        <b/>
        <sz val="12"/>
        <color indexed="10"/>
        <rFont val="Arial"/>
        <family val="2"/>
      </rPr>
      <t>INCLUSIVE OF GST</t>
    </r>
    <r>
      <rPr>
        <b/>
        <sz val="12"/>
        <rFont val="Arial"/>
        <family val="2"/>
      </rPr>
      <t xml:space="preserv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Rs.      P
 </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</si>
</sst>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66">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b/>
      <u val="single"/>
      <sz val="12"/>
      <color indexed="10"/>
      <name val="Arial"/>
      <family val="2"/>
    </font>
    <font>
      <sz val="12"/>
      <name val="Arial"/>
      <family val="2"/>
    </font>
    <font>
      <sz val="12"/>
      <color indexed="23"/>
      <name val="Arial"/>
      <family val="2"/>
    </font>
    <font>
      <b/>
      <i/>
      <sz val="12"/>
      <color indexed="8"/>
      <name val="Calibri"/>
      <family val="2"/>
    </font>
    <font>
      <b/>
      <sz val="12"/>
      <name val="Arial"/>
      <family val="2"/>
    </font>
    <font>
      <b/>
      <sz val="12"/>
      <color indexed="8"/>
      <name val="Arial"/>
      <family val="2"/>
    </font>
    <font>
      <b/>
      <u val="single"/>
      <sz val="12"/>
      <color indexed="23"/>
      <name val="Arial"/>
      <family val="2"/>
    </font>
    <font>
      <b/>
      <u val="single"/>
      <sz val="12"/>
      <name val="Arial"/>
      <family val="2"/>
    </font>
    <font>
      <b/>
      <sz val="12"/>
      <color indexed="18"/>
      <name val="Arial"/>
      <family val="2"/>
    </font>
    <font>
      <sz val="12"/>
      <color indexed="8"/>
      <name val="Courier New"/>
      <family val="3"/>
    </font>
    <font>
      <sz val="12"/>
      <color indexed="31"/>
      <name val="Arial"/>
      <family val="2"/>
    </font>
    <font>
      <b/>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sz val="12"/>
      <color indexed="8"/>
      <name val="times new roman1"/>
      <family val="0"/>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000000"/>
      <name val="times new roman1"/>
      <family val="0"/>
    </font>
    <font>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top style="thin"/>
      <bottom style="thin"/>
    </border>
    <border>
      <left style="thin"/>
      <right style="thin"/>
      <top/>
      <bottom style="thin"/>
    </border>
    <border>
      <left>
        <color indexed="63"/>
      </left>
      <right>
        <color indexed="63"/>
      </right>
      <top>
        <color indexed="63"/>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7" fillId="0" borderId="10" xfId="59" applyNumberFormat="1" applyFont="1" applyFill="1" applyBorder="1" applyAlignment="1" applyProtection="1">
      <alignment vertical="center" wrapText="1"/>
      <protection locked="0"/>
    </xf>
    <xf numFmtId="0" fontId="7" fillId="0" borderId="10" xfId="59" applyNumberFormat="1" applyFont="1" applyFill="1" applyBorder="1" applyAlignment="1" applyProtection="1">
      <alignment vertical="center" wrapText="1"/>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8" fillId="33" borderId="10" xfId="59" applyNumberFormat="1" applyFont="1" applyFill="1" applyBorder="1" applyAlignment="1" applyProtection="1">
      <alignment vertical="center" wrapText="1"/>
      <protection locked="0"/>
    </xf>
    <xf numFmtId="0" fontId="3" fillId="0" borderId="0" xfId="55" applyNumberFormat="1" applyFont="1" applyFill="1" applyAlignment="1">
      <alignment vertical="top" wrapText="1"/>
      <protection/>
    </xf>
    <xf numFmtId="0" fontId="13" fillId="0" borderId="0" xfId="55" applyNumberFormat="1" applyFont="1" applyFill="1" applyBorder="1" applyAlignment="1">
      <alignment vertical="center"/>
      <protection/>
    </xf>
    <xf numFmtId="0" fontId="14" fillId="0" borderId="0" xfId="55" applyNumberFormat="1" applyFont="1" applyFill="1" applyBorder="1" applyAlignment="1" applyProtection="1">
      <alignment vertical="center"/>
      <protection locked="0"/>
    </xf>
    <xf numFmtId="0" fontId="14" fillId="0" borderId="0" xfId="55" applyNumberFormat="1" applyFont="1" applyFill="1" applyBorder="1" applyAlignment="1">
      <alignment vertical="center"/>
      <protection/>
    </xf>
    <xf numFmtId="0" fontId="15" fillId="0" borderId="0" xfId="59" applyNumberFormat="1" applyFont="1" applyFill="1" applyBorder="1" applyAlignment="1" applyProtection="1">
      <alignment horizontal="center" vertical="center"/>
      <protection/>
    </xf>
    <xf numFmtId="0" fontId="16" fillId="0" borderId="0" xfId="55" applyNumberFormat="1" applyFont="1" applyFill="1" applyBorder="1" applyAlignment="1">
      <alignment vertical="center"/>
      <protection/>
    </xf>
    <xf numFmtId="0" fontId="16" fillId="0" borderId="11" xfId="59" applyNumberFormat="1" applyFont="1" applyFill="1" applyBorder="1" applyAlignment="1" applyProtection="1">
      <alignment horizontal="left" vertical="top" wrapText="1"/>
      <protection/>
    </xf>
    <xf numFmtId="0" fontId="16" fillId="0" borderId="10" xfId="55" applyNumberFormat="1" applyFont="1" applyFill="1" applyBorder="1" applyAlignment="1">
      <alignment horizontal="center" vertical="top" wrapText="1"/>
      <protection/>
    </xf>
    <xf numFmtId="0" fontId="16" fillId="34" borderId="10" xfId="55" applyNumberFormat="1" applyFont="1" applyFill="1" applyBorder="1" applyAlignment="1">
      <alignment horizontal="center" vertical="top" wrapText="1"/>
      <protection/>
    </xf>
    <xf numFmtId="0" fontId="16" fillId="34" borderId="12" xfId="59" applyNumberFormat="1" applyFont="1" applyFill="1" applyBorder="1" applyAlignment="1">
      <alignment horizontal="center" vertical="top" wrapText="1"/>
      <protection/>
    </xf>
    <xf numFmtId="0" fontId="20" fillId="34" borderId="10" xfId="59" applyNumberFormat="1" applyFont="1" applyFill="1" applyBorder="1" applyAlignment="1">
      <alignment horizontal="center" vertical="top" wrapText="1"/>
      <protection/>
    </xf>
    <xf numFmtId="0" fontId="20" fillId="34" borderId="10" xfId="59" applyNumberFormat="1" applyFont="1" applyFill="1" applyBorder="1" applyAlignment="1">
      <alignment vertical="top" wrapText="1"/>
      <protection/>
    </xf>
    <xf numFmtId="0" fontId="16" fillId="0" borderId="13" xfId="55" applyNumberFormat="1" applyFont="1" applyFill="1" applyBorder="1" applyAlignment="1">
      <alignment horizontal="center" vertical="top" wrapText="1"/>
      <protection/>
    </xf>
    <xf numFmtId="0" fontId="16" fillId="35" borderId="13" xfId="55" applyNumberFormat="1" applyFont="1" applyFill="1" applyBorder="1" applyAlignment="1">
      <alignment horizontal="center" vertical="top" wrapText="1"/>
      <protection/>
    </xf>
    <xf numFmtId="0" fontId="16" fillId="0" borderId="13" xfId="59" applyNumberFormat="1" applyFont="1" applyFill="1" applyBorder="1" applyAlignment="1">
      <alignment horizontal="left" vertical="top"/>
      <protection/>
    </xf>
    <xf numFmtId="0" fontId="16" fillId="0" borderId="11" xfId="59" applyNumberFormat="1" applyFont="1" applyFill="1" applyBorder="1" applyAlignment="1">
      <alignment horizontal="left" vertical="top"/>
      <protection/>
    </xf>
    <xf numFmtId="0" fontId="13" fillId="0" borderId="0" xfId="55" applyNumberFormat="1" applyFont="1" applyFill="1" applyAlignment="1">
      <alignment vertical="top"/>
      <protection/>
    </xf>
    <xf numFmtId="0" fontId="16" fillId="0" borderId="14" xfId="59" applyNumberFormat="1" applyFont="1" applyFill="1" applyBorder="1" applyAlignment="1">
      <alignment horizontal="left" vertical="top"/>
      <protection/>
    </xf>
    <xf numFmtId="0" fontId="22" fillId="0" borderId="12" xfId="55" applyNumberFormat="1" applyFont="1" applyFill="1" applyBorder="1" applyAlignment="1" applyProtection="1">
      <alignment vertical="top"/>
      <protection/>
    </xf>
    <xf numFmtId="0" fontId="8" fillId="33" borderId="10" xfId="66" applyNumberFormat="1" applyFont="1" applyFill="1" applyBorder="1" applyAlignment="1" applyProtection="1">
      <alignment horizontal="center" vertical="center"/>
      <protection/>
    </xf>
    <xf numFmtId="0" fontId="22" fillId="0" borderId="10" xfId="59" applyNumberFormat="1" applyFont="1" applyFill="1" applyBorder="1" applyAlignment="1">
      <alignment vertical="top"/>
      <protection/>
    </xf>
    <xf numFmtId="0" fontId="13" fillId="0" borderId="10" xfId="55" applyNumberFormat="1" applyFont="1" applyFill="1" applyBorder="1" applyAlignment="1" applyProtection="1">
      <alignment vertical="top"/>
      <protection/>
    </xf>
    <xf numFmtId="0" fontId="7" fillId="0" borderId="10" xfId="66" applyNumberFormat="1" applyFont="1" applyFill="1" applyBorder="1" applyAlignment="1" applyProtection="1">
      <alignment vertical="center" wrapText="1"/>
      <protection locked="0"/>
    </xf>
    <xf numFmtId="0" fontId="13" fillId="0" borderId="0" xfId="55" applyNumberFormat="1" applyFont="1" applyFill="1" applyAlignment="1" applyProtection="1">
      <alignment vertical="top"/>
      <protection/>
    </xf>
    <xf numFmtId="0" fontId="23" fillId="0" borderId="15" xfId="59" applyNumberFormat="1" applyFont="1" applyFill="1" applyBorder="1" applyAlignment="1">
      <alignment horizontal="right" vertical="top"/>
      <protection/>
    </xf>
    <xf numFmtId="0" fontId="7" fillId="0" borderId="16" xfId="59" applyNumberFormat="1" applyFont="1" applyFill="1" applyBorder="1" applyAlignment="1">
      <alignment horizontal="right" vertical="top"/>
      <protection/>
    </xf>
    <xf numFmtId="0" fontId="13" fillId="0" borderId="10" xfId="59" applyNumberFormat="1" applyFont="1" applyFill="1" applyBorder="1" applyAlignment="1">
      <alignment vertical="top" wrapText="1"/>
      <protection/>
    </xf>
    <xf numFmtId="0" fontId="21" fillId="0" borderId="13" xfId="59" applyNumberFormat="1" applyFont="1" applyFill="1" applyBorder="1" applyAlignment="1">
      <alignment horizontal="center" vertical="center" wrapText="1" readingOrder="1"/>
      <protection/>
    </xf>
    <xf numFmtId="0" fontId="61" fillId="0" borderId="17" xfId="60" applyFont="1" applyFill="1" applyBorder="1" applyAlignment="1">
      <alignment horizontal="center" vertical="center" readingOrder="1"/>
      <protection/>
    </xf>
    <xf numFmtId="0" fontId="62" fillId="0" borderId="17" xfId="60" applyFont="1" applyFill="1" applyBorder="1" applyAlignment="1">
      <alignment horizontal="center" vertical="center" readingOrder="1"/>
      <protection/>
    </xf>
    <xf numFmtId="0" fontId="63" fillId="0" borderId="18" xfId="0" applyFont="1" applyFill="1" applyBorder="1" applyAlignment="1">
      <alignment horizontal="center" vertical="center" readingOrder="1"/>
    </xf>
    <xf numFmtId="2" fontId="13" fillId="0" borderId="13" xfId="59" applyNumberFormat="1" applyFont="1" applyFill="1" applyBorder="1" applyAlignment="1">
      <alignment horizontal="center" vertical="center" readingOrder="1"/>
      <protection/>
    </xf>
    <xf numFmtId="2" fontId="16" fillId="0" borderId="13" xfId="55" applyNumberFormat="1" applyFont="1" applyFill="1" applyBorder="1" applyAlignment="1" applyProtection="1">
      <alignment horizontal="center" vertical="center" readingOrder="1"/>
      <protection locked="0"/>
    </xf>
    <xf numFmtId="2" fontId="13" fillId="0" borderId="13" xfId="55" applyNumberFormat="1" applyFont="1" applyFill="1" applyBorder="1" applyAlignment="1">
      <alignment horizontal="center" vertical="center" readingOrder="1"/>
      <protection/>
    </xf>
    <xf numFmtId="2" fontId="16" fillId="33" borderId="19" xfId="55" applyNumberFormat="1" applyFont="1" applyFill="1" applyBorder="1" applyAlignment="1" applyProtection="1">
      <alignment horizontal="center" vertical="center" readingOrder="1"/>
      <protection locked="0"/>
    </xf>
    <xf numFmtId="2" fontId="16" fillId="0" borderId="10" xfId="55" applyNumberFormat="1" applyFont="1" applyFill="1" applyBorder="1" applyAlignment="1" applyProtection="1">
      <alignment horizontal="center" vertical="center" wrapText="1" readingOrder="1"/>
      <protection locked="0"/>
    </xf>
    <xf numFmtId="2" fontId="16" fillId="0" borderId="13" xfId="55" applyNumberFormat="1" applyFont="1" applyFill="1" applyBorder="1" applyAlignment="1" applyProtection="1">
      <alignment horizontal="center" vertical="center" wrapText="1" readingOrder="1"/>
      <protection locked="0"/>
    </xf>
    <xf numFmtId="2" fontId="16" fillId="0" borderId="13" xfId="55" applyNumberFormat="1" applyFont="1" applyFill="1" applyBorder="1" applyAlignment="1">
      <alignment horizontal="center" vertical="center" wrapText="1" readingOrder="1"/>
      <protection/>
    </xf>
    <xf numFmtId="2" fontId="16" fillId="0" borderId="20" xfId="59" applyNumberFormat="1" applyFont="1" applyFill="1" applyBorder="1" applyAlignment="1">
      <alignment horizontal="center" vertical="center" readingOrder="1"/>
      <protection/>
    </xf>
    <xf numFmtId="0" fontId="13" fillId="0" borderId="13" xfId="59" applyNumberFormat="1" applyFont="1" applyFill="1" applyBorder="1" applyAlignment="1">
      <alignment horizontal="center" vertical="center" wrapText="1" readingOrder="1"/>
      <protection/>
    </xf>
    <xf numFmtId="0" fontId="13" fillId="0" borderId="21" xfId="59" applyNumberFormat="1" applyFont="1" applyFill="1" applyBorder="1" applyAlignment="1">
      <alignment horizontal="center" vertical="center" readingOrder="1"/>
      <protection/>
    </xf>
    <xf numFmtId="0" fontId="13" fillId="0" borderId="22" xfId="59" applyNumberFormat="1" applyFont="1" applyFill="1" applyBorder="1" applyAlignment="1">
      <alignment horizontal="center" vertical="center" readingOrder="1"/>
      <protection/>
    </xf>
    <xf numFmtId="0" fontId="7" fillId="0" borderId="14" xfId="59" applyNumberFormat="1" applyFont="1" applyFill="1" applyBorder="1" applyAlignment="1">
      <alignment horizontal="center" vertical="center" readingOrder="1"/>
      <protection/>
    </xf>
    <xf numFmtId="0" fontId="13" fillId="0" borderId="14" xfId="59" applyNumberFormat="1" applyFont="1" applyFill="1" applyBorder="1" applyAlignment="1">
      <alignment horizontal="center" vertical="center" readingOrder="1"/>
      <protection/>
    </xf>
    <xf numFmtId="0" fontId="13" fillId="0" borderId="0" xfId="55" applyNumberFormat="1" applyFont="1" applyFill="1" applyAlignment="1">
      <alignment horizontal="center" vertical="center" readingOrder="1"/>
      <protection/>
    </xf>
    <xf numFmtId="2" fontId="7" fillId="0" borderId="13" xfId="59" applyNumberFormat="1" applyFont="1" applyFill="1" applyBorder="1" applyAlignment="1">
      <alignment horizontal="center" vertical="center" readingOrder="1"/>
      <protection/>
    </xf>
    <xf numFmtId="0" fontId="13" fillId="0" borderId="13" xfId="59" applyNumberFormat="1" applyFont="1" applyFill="1" applyBorder="1" applyAlignment="1">
      <alignment horizontal="center" vertical="center"/>
      <protection/>
    </xf>
    <xf numFmtId="0" fontId="64" fillId="0" borderId="23" xfId="0" applyFont="1" applyFill="1" applyBorder="1" applyAlignment="1">
      <alignment horizontal="left" vertical="top" wrapText="1"/>
    </xf>
    <xf numFmtId="0" fontId="64" fillId="0" borderId="17" xfId="0" applyFont="1" applyFill="1" applyBorder="1" applyAlignment="1">
      <alignment horizontal="center" vertical="center" readingOrder="1"/>
    </xf>
    <xf numFmtId="0" fontId="64" fillId="0" borderId="17" xfId="0" applyFont="1" applyFill="1" applyBorder="1" applyAlignment="1">
      <alignment horizontal="left" vertical="top" wrapText="1"/>
    </xf>
    <xf numFmtId="0" fontId="64" fillId="0" borderId="17" xfId="0" applyFont="1" applyFill="1" applyBorder="1" applyAlignment="1">
      <alignment vertical="top" wrapText="1"/>
    </xf>
    <xf numFmtId="0" fontId="64" fillId="0" borderId="17" xfId="0" applyFont="1" applyFill="1" applyBorder="1" applyAlignment="1">
      <alignment vertical="top"/>
    </xf>
    <xf numFmtId="0" fontId="64" fillId="0" borderId="24" xfId="0" applyFont="1" applyFill="1" applyBorder="1" applyAlignment="1">
      <alignment horizontal="center" vertical="center" readingOrder="1"/>
    </xf>
    <xf numFmtId="0" fontId="64" fillId="0" borderId="17" xfId="0" applyFont="1" applyFill="1" applyBorder="1" applyAlignment="1">
      <alignment horizontal="left" vertical="top"/>
    </xf>
    <xf numFmtId="0" fontId="13" fillId="0" borderId="19" xfId="59" applyNumberFormat="1" applyFont="1" applyFill="1" applyBorder="1" applyAlignment="1">
      <alignment horizontal="center" vertical="center"/>
      <protection/>
    </xf>
    <xf numFmtId="0" fontId="13" fillId="0" borderId="10" xfId="59" applyNumberFormat="1" applyFont="1" applyFill="1" applyBorder="1" applyAlignment="1">
      <alignment horizontal="center" vertical="center"/>
      <protection/>
    </xf>
    <xf numFmtId="0" fontId="13" fillId="0" borderId="17" xfId="59" applyNumberFormat="1" applyFont="1" applyFill="1" applyBorder="1" applyAlignment="1">
      <alignment horizontal="center" vertical="center"/>
      <protection/>
    </xf>
    <xf numFmtId="0" fontId="13" fillId="0" borderId="17" xfId="59" applyNumberFormat="1" applyFont="1" applyFill="1" applyBorder="1" applyAlignment="1">
      <alignment horizontal="right" vertical="center"/>
      <protection/>
    </xf>
    <xf numFmtId="0" fontId="19" fillId="0" borderId="13" xfId="55" applyNumberFormat="1" applyFont="1" applyFill="1" applyBorder="1" applyAlignment="1">
      <alignment horizontal="center" vertical="center" wrapText="1"/>
      <protection/>
    </xf>
    <xf numFmtId="0" fontId="7" fillId="0" borderId="13" xfId="59" applyNumberFormat="1" applyFont="1" applyFill="1" applyBorder="1" applyAlignment="1">
      <alignment horizontal="center" vertical="top" wrapText="1"/>
      <protection/>
    </xf>
    <xf numFmtId="0" fontId="12" fillId="0" borderId="0" xfId="55" applyNumberFormat="1" applyFont="1" applyFill="1" applyBorder="1" applyAlignment="1">
      <alignment horizontal="center" vertical="top"/>
      <protection/>
    </xf>
    <xf numFmtId="0" fontId="17" fillId="0" borderId="0" xfId="55" applyNumberFormat="1" applyFont="1" applyFill="1" applyBorder="1" applyAlignment="1">
      <alignment horizontal="left" vertical="center" wrapText="1"/>
      <protection/>
    </xf>
    <xf numFmtId="0" fontId="18" fillId="0" borderId="25" xfId="55" applyNumberFormat="1" applyFont="1" applyFill="1" applyBorder="1" applyAlignment="1" applyProtection="1">
      <alignment horizontal="center" wrapText="1"/>
      <protection locked="0"/>
    </xf>
    <xf numFmtId="0" fontId="16" fillId="36" borderId="13" xfId="59" applyNumberFormat="1" applyFont="1" applyFill="1" applyBorder="1" applyAlignment="1" applyProtection="1">
      <alignment horizontal="left" vertical="top"/>
      <protection locked="0"/>
    </xf>
    <xf numFmtId="0" fontId="21" fillId="0" borderId="26" xfId="59" applyNumberFormat="1" applyFont="1" applyFill="1" applyBorder="1" applyAlignment="1">
      <alignment horizontal="center" vertical="center" wrapText="1" readingOrder="1"/>
      <protection/>
    </xf>
    <xf numFmtId="0" fontId="21" fillId="0" borderId="27" xfId="59" applyNumberFormat="1" applyFont="1" applyFill="1" applyBorder="1" applyAlignment="1">
      <alignment horizontal="center" vertical="center" wrapText="1" readingOrder="1"/>
      <protection/>
    </xf>
    <xf numFmtId="0" fontId="21" fillId="0" borderId="28" xfId="59" applyNumberFormat="1" applyFont="1" applyFill="1" applyBorder="1" applyAlignment="1">
      <alignment horizontal="center" vertical="center" wrapText="1" readingOrder="1"/>
      <protection/>
    </xf>
    <xf numFmtId="0" fontId="11" fillId="0" borderId="0" xfId="0" applyFont="1" applyBorder="1" applyAlignment="1">
      <alignment horizontal="center" vertical="center"/>
    </xf>
    <xf numFmtId="0" fontId="0" fillId="0" borderId="0" xfId="0" applyAlignment="1">
      <alignment/>
    </xf>
    <xf numFmtId="1" fontId="13" fillId="0" borderId="17" xfId="59" applyNumberFormat="1" applyFont="1" applyFill="1" applyBorder="1" applyAlignment="1">
      <alignment horizontal="righ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5"/>
  <sheetViews>
    <sheetView showGridLines="0" view="pageBreakPreview" zoomScale="55" zoomScaleNormal="75" zoomScaleSheetLayoutView="55" zoomScalePageLayoutView="0" workbookViewId="0" topLeftCell="A1">
      <selection activeCell="BC13" sqref="BC13"/>
    </sheetView>
  </sheetViews>
  <sheetFormatPr defaultColWidth="9.140625" defaultRowHeight="15"/>
  <cols>
    <col min="1" max="1" width="14.28125" style="1" customWidth="1"/>
    <col min="2" max="2" width="125.42187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41.8515625" style="1" customWidth="1"/>
    <col min="56" max="238" width="9.140625" style="1" customWidth="1"/>
    <col min="239" max="243" width="9.140625" style="3" customWidth="1"/>
    <col min="244" max="16384" width="9.140625" style="1" customWidth="1"/>
  </cols>
  <sheetData>
    <row r="1" spans="1:243" s="4" customFormat="1" ht="30" customHeight="1">
      <c r="A1" s="81" t="str">
        <f>B2&amp;" BoQ"</f>
        <v>Item Wise BoQ</v>
      </c>
      <c r="B1" s="81"/>
      <c r="C1" s="81"/>
      <c r="D1" s="81"/>
      <c r="E1" s="81"/>
      <c r="F1" s="81"/>
      <c r="G1" s="81"/>
      <c r="H1" s="81"/>
      <c r="I1" s="81"/>
      <c r="J1" s="81"/>
      <c r="K1" s="81"/>
      <c r="L1" s="8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5"/>
      <c r="IF1" s="5"/>
      <c r="IG1" s="5"/>
      <c r="IH1" s="5"/>
      <c r="II1" s="5"/>
    </row>
    <row r="2" spans="1:55" s="4" customFormat="1" ht="25.5" customHeight="1" hidden="1">
      <c r="A2" s="25" t="s">
        <v>0</v>
      </c>
      <c r="B2" s="25" t="s">
        <v>1</v>
      </c>
      <c r="C2" s="25" t="s">
        <v>2</v>
      </c>
      <c r="D2" s="25" t="s">
        <v>3</v>
      </c>
      <c r="E2" s="25" t="s">
        <v>4</v>
      </c>
      <c r="F2" s="22"/>
      <c r="G2" s="22"/>
      <c r="H2" s="22"/>
      <c r="I2" s="22"/>
      <c r="J2" s="26"/>
      <c r="K2" s="26"/>
      <c r="L2" s="26"/>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4" customFormat="1" ht="30" customHeight="1" hidden="1">
      <c r="A3" s="22" t="s">
        <v>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5"/>
      <c r="IF3" s="5"/>
      <c r="IG3" s="5"/>
      <c r="IH3" s="5"/>
      <c r="II3" s="5"/>
    </row>
    <row r="4" spans="1:243" s="6" customFormat="1" ht="30" customHeight="1">
      <c r="A4" s="82" t="s">
        <v>44</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30" customHeight="1">
      <c r="A5" s="82" t="s">
        <v>99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 customHeight="1">
      <c r="A6" s="82" t="s">
        <v>100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8" customFormat="1" ht="126" customHeight="1">
      <c r="A8" s="27" t="s">
        <v>42</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9"/>
      <c r="IF8" s="9"/>
      <c r="IG8" s="9"/>
      <c r="IH8" s="9"/>
      <c r="II8" s="9"/>
    </row>
    <row r="9" spans="1:243" s="10" customFormat="1" ht="61.5" customHeight="1">
      <c r="A9" s="79" t="s">
        <v>95</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1"/>
      <c r="IF9" s="11"/>
      <c r="IG9" s="11"/>
      <c r="IH9" s="11"/>
      <c r="II9" s="11"/>
    </row>
    <row r="10" spans="1:243" s="12" customFormat="1" ht="18.75" customHeight="1">
      <c r="A10" s="28" t="s">
        <v>96</v>
      </c>
      <c r="B10" s="28" t="s">
        <v>97</v>
      </c>
      <c r="C10" s="28" t="s">
        <v>97</v>
      </c>
      <c r="D10" s="28" t="s">
        <v>96</v>
      </c>
      <c r="E10" s="28" t="s">
        <v>97</v>
      </c>
      <c r="F10" s="28" t="s">
        <v>7</v>
      </c>
      <c r="G10" s="28" t="s">
        <v>7</v>
      </c>
      <c r="H10" s="28" t="s">
        <v>8</v>
      </c>
      <c r="I10" s="28" t="s">
        <v>97</v>
      </c>
      <c r="J10" s="28" t="s">
        <v>96</v>
      </c>
      <c r="K10" s="28" t="s">
        <v>98</v>
      </c>
      <c r="L10" s="28" t="s">
        <v>97</v>
      </c>
      <c r="M10" s="28" t="s">
        <v>96</v>
      </c>
      <c r="N10" s="28" t="s">
        <v>7</v>
      </c>
      <c r="O10" s="28" t="s">
        <v>7</v>
      </c>
      <c r="P10" s="28" t="s">
        <v>7</v>
      </c>
      <c r="Q10" s="28" t="s">
        <v>7</v>
      </c>
      <c r="R10" s="28" t="s">
        <v>8</v>
      </c>
      <c r="S10" s="28" t="s">
        <v>8</v>
      </c>
      <c r="T10" s="28" t="s">
        <v>7</v>
      </c>
      <c r="U10" s="28" t="s">
        <v>7</v>
      </c>
      <c r="V10" s="28" t="s">
        <v>7</v>
      </c>
      <c r="W10" s="28" t="s">
        <v>7</v>
      </c>
      <c r="X10" s="28" t="s">
        <v>8</v>
      </c>
      <c r="Y10" s="28" t="s">
        <v>8</v>
      </c>
      <c r="Z10" s="28" t="s">
        <v>7</v>
      </c>
      <c r="AA10" s="28" t="s">
        <v>7</v>
      </c>
      <c r="AB10" s="28" t="s">
        <v>7</v>
      </c>
      <c r="AC10" s="28" t="s">
        <v>7</v>
      </c>
      <c r="AD10" s="28" t="s">
        <v>8</v>
      </c>
      <c r="AE10" s="28" t="s">
        <v>8</v>
      </c>
      <c r="AF10" s="28" t="s">
        <v>7</v>
      </c>
      <c r="AG10" s="28" t="s">
        <v>7</v>
      </c>
      <c r="AH10" s="28" t="s">
        <v>7</v>
      </c>
      <c r="AI10" s="28" t="s">
        <v>7</v>
      </c>
      <c r="AJ10" s="28" t="s">
        <v>8</v>
      </c>
      <c r="AK10" s="28" t="s">
        <v>8</v>
      </c>
      <c r="AL10" s="28" t="s">
        <v>7</v>
      </c>
      <c r="AM10" s="28" t="s">
        <v>7</v>
      </c>
      <c r="AN10" s="28" t="s">
        <v>7</v>
      </c>
      <c r="AO10" s="28" t="s">
        <v>7</v>
      </c>
      <c r="AP10" s="28" t="s">
        <v>8</v>
      </c>
      <c r="AQ10" s="28" t="s">
        <v>8</v>
      </c>
      <c r="AR10" s="28" t="s">
        <v>7</v>
      </c>
      <c r="AS10" s="28" t="s">
        <v>7</v>
      </c>
      <c r="AT10" s="28" t="s">
        <v>96</v>
      </c>
      <c r="AU10" s="28" t="s">
        <v>96</v>
      </c>
      <c r="AV10" s="28" t="s">
        <v>8</v>
      </c>
      <c r="AW10" s="28" t="s">
        <v>8</v>
      </c>
      <c r="AX10" s="28" t="s">
        <v>96</v>
      </c>
      <c r="AY10" s="28" t="s">
        <v>96</v>
      </c>
      <c r="AZ10" s="28" t="s">
        <v>9</v>
      </c>
      <c r="BA10" s="28" t="s">
        <v>96</v>
      </c>
      <c r="BB10" s="28" t="s">
        <v>96</v>
      </c>
      <c r="BC10" s="28" t="s">
        <v>97</v>
      </c>
      <c r="IE10" s="13"/>
      <c r="IF10" s="13"/>
      <c r="IG10" s="13"/>
      <c r="IH10" s="13"/>
      <c r="II10" s="13"/>
    </row>
    <row r="11" spans="1:243" s="12" customFormat="1" ht="187.5" customHeight="1">
      <c r="A11" s="28" t="s">
        <v>10</v>
      </c>
      <c r="B11" s="29" t="s">
        <v>11</v>
      </c>
      <c r="C11" s="29" t="s">
        <v>12</v>
      </c>
      <c r="D11" s="29" t="s">
        <v>13</v>
      </c>
      <c r="E11" s="29" t="s">
        <v>14</v>
      </c>
      <c r="F11" s="29" t="s">
        <v>15</v>
      </c>
      <c r="G11" s="29"/>
      <c r="H11" s="29"/>
      <c r="I11" s="29" t="s">
        <v>16</v>
      </c>
      <c r="J11" s="29" t="s">
        <v>17</v>
      </c>
      <c r="K11" s="29" t="s">
        <v>18</v>
      </c>
      <c r="L11" s="29" t="s">
        <v>19</v>
      </c>
      <c r="M11" s="30" t="s">
        <v>101</v>
      </c>
      <c r="N11" s="29" t="s">
        <v>20</v>
      </c>
      <c r="O11" s="29" t="s">
        <v>45</v>
      </c>
      <c r="P11" s="29" t="s">
        <v>21</v>
      </c>
      <c r="Q11" s="29" t="s">
        <v>22</v>
      </c>
      <c r="R11" s="29" t="s">
        <v>23</v>
      </c>
      <c r="S11" s="29" t="s">
        <v>24</v>
      </c>
      <c r="T11" s="29" t="s">
        <v>25</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26</v>
      </c>
      <c r="BB11" s="31" t="s">
        <v>43</v>
      </c>
      <c r="BC11" s="32" t="s">
        <v>27</v>
      </c>
      <c r="IE11" s="13"/>
      <c r="IF11" s="13"/>
      <c r="IG11" s="13"/>
      <c r="IH11" s="13"/>
      <c r="II11" s="13"/>
    </row>
    <row r="12" spans="1:243" s="12" customFormat="1" ht="15.75">
      <c r="A12" s="33">
        <v>1</v>
      </c>
      <c r="B12" s="33">
        <v>2</v>
      </c>
      <c r="C12" s="33">
        <v>3</v>
      </c>
      <c r="D12" s="33">
        <v>4</v>
      </c>
      <c r="E12" s="33">
        <v>5</v>
      </c>
      <c r="F12" s="33">
        <v>6</v>
      </c>
      <c r="G12" s="33">
        <v>7</v>
      </c>
      <c r="H12" s="33">
        <v>8</v>
      </c>
      <c r="I12" s="33">
        <v>9</v>
      </c>
      <c r="J12" s="33">
        <v>10</v>
      </c>
      <c r="K12" s="33">
        <v>11</v>
      </c>
      <c r="L12" s="33">
        <v>12</v>
      </c>
      <c r="M12" s="34">
        <v>6</v>
      </c>
      <c r="N12" s="34">
        <v>8</v>
      </c>
      <c r="O12" s="34">
        <v>7</v>
      </c>
      <c r="P12" s="34">
        <v>10</v>
      </c>
      <c r="Q12" s="34">
        <v>11</v>
      </c>
      <c r="R12" s="34">
        <v>12</v>
      </c>
      <c r="S12" s="34">
        <v>13</v>
      </c>
      <c r="T12" s="34">
        <v>14</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7</v>
      </c>
      <c r="BB12" s="34">
        <v>8</v>
      </c>
      <c r="BC12" s="34">
        <v>9</v>
      </c>
      <c r="IE12" s="13"/>
      <c r="IF12" s="13"/>
      <c r="IG12" s="13"/>
      <c r="IH12" s="13"/>
      <c r="II12" s="13"/>
    </row>
    <row r="13" spans="1:243" s="14" customFormat="1" ht="355.5" customHeight="1">
      <c r="A13" s="67">
        <v>1</v>
      </c>
      <c r="B13" s="68" t="s">
        <v>54</v>
      </c>
      <c r="C13" s="48" t="s">
        <v>29</v>
      </c>
      <c r="D13" s="69">
        <v>60</v>
      </c>
      <c r="E13" s="69" t="s">
        <v>31</v>
      </c>
      <c r="F13" s="52"/>
      <c r="G13" s="53"/>
      <c r="H13" s="53"/>
      <c r="I13" s="52" t="s">
        <v>32</v>
      </c>
      <c r="J13" s="54">
        <f>IF(I13="Less(-)",-1,1)</f>
        <v>1</v>
      </c>
      <c r="K13" s="53" t="s">
        <v>33</v>
      </c>
      <c r="L13" s="53" t="s">
        <v>4</v>
      </c>
      <c r="M13" s="55"/>
      <c r="N13" s="53"/>
      <c r="O13" s="55"/>
      <c r="P13" s="56"/>
      <c r="Q13" s="53"/>
      <c r="R13" s="53"/>
      <c r="S13" s="56"/>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59">
        <f>BA13+(BA13*O13/100)</f>
        <v>0</v>
      </c>
      <c r="BC13" s="60" t="str">
        <f>SpellNumber(L13,BB13)</f>
        <v>INR Zero Only</v>
      </c>
      <c r="IA13" s="14">
        <v>1</v>
      </c>
      <c r="IB13" s="14" t="s">
        <v>54</v>
      </c>
      <c r="IC13" s="14" t="s">
        <v>29</v>
      </c>
      <c r="ID13" s="14">
        <v>60</v>
      </c>
      <c r="IE13" s="15" t="s">
        <v>31</v>
      </c>
      <c r="IF13" s="15" t="s">
        <v>28</v>
      </c>
      <c r="IG13" s="15" t="s">
        <v>29</v>
      </c>
      <c r="IH13" s="15">
        <v>10</v>
      </c>
      <c r="II13" s="15" t="s">
        <v>30</v>
      </c>
    </row>
    <row r="14" spans="1:243" s="14" customFormat="1" ht="49.5" customHeight="1">
      <c r="A14" s="76">
        <v>2</v>
      </c>
      <c r="B14" s="70" t="s">
        <v>55</v>
      </c>
      <c r="C14" s="48" t="s">
        <v>46</v>
      </c>
      <c r="D14" s="69">
        <v>8</v>
      </c>
      <c r="E14" s="69" t="s">
        <v>31</v>
      </c>
      <c r="F14" s="52"/>
      <c r="G14" s="53"/>
      <c r="H14" s="53"/>
      <c r="I14" s="52" t="s">
        <v>32</v>
      </c>
      <c r="J14" s="54">
        <f>IF(I14="Less(-)",-1,1)</f>
        <v>1</v>
      </c>
      <c r="K14" s="53" t="s">
        <v>33</v>
      </c>
      <c r="L14" s="53" t="s">
        <v>4</v>
      </c>
      <c r="M14" s="55"/>
      <c r="N14" s="53"/>
      <c r="O14" s="55"/>
      <c r="P14" s="56"/>
      <c r="Q14" s="53"/>
      <c r="R14" s="53"/>
      <c r="S14" s="56"/>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59">
        <f>BA14+(BA14*O14/100)</f>
        <v>0</v>
      </c>
      <c r="BC14" s="60" t="str">
        <f>SpellNumber(L14,BB14)</f>
        <v>INR Zero Only</v>
      </c>
      <c r="IA14" s="14">
        <v>2</v>
      </c>
      <c r="IB14" s="14" t="s">
        <v>55</v>
      </c>
      <c r="IC14" s="14" t="s">
        <v>46</v>
      </c>
      <c r="ID14" s="14">
        <v>8</v>
      </c>
      <c r="IE14" s="15" t="s">
        <v>31</v>
      </c>
      <c r="IF14" s="15" t="s">
        <v>28</v>
      </c>
      <c r="IG14" s="15" t="s">
        <v>29</v>
      </c>
      <c r="IH14" s="15">
        <v>10</v>
      </c>
      <c r="II14" s="15" t="s">
        <v>30</v>
      </c>
    </row>
    <row r="15" spans="1:243" s="14" customFormat="1" ht="48" customHeight="1">
      <c r="A15" s="77">
        <v>3</v>
      </c>
      <c r="B15" s="70" t="s">
        <v>56</v>
      </c>
      <c r="C15" s="85" t="s">
        <v>47</v>
      </c>
      <c r="D15" s="49">
        <v>1</v>
      </c>
      <c r="E15" s="49" t="s">
        <v>31</v>
      </c>
      <c r="F15" s="52"/>
      <c r="G15" s="53"/>
      <c r="H15" s="53"/>
      <c r="I15" s="52" t="s">
        <v>32</v>
      </c>
      <c r="J15" s="54">
        <f>IF(I15="Less(-)",-1,1)</f>
        <v>1</v>
      </c>
      <c r="K15" s="53" t="s">
        <v>33</v>
      </c>
      <c r="L15" s="53" t="s">
        <v>4</v>
      </c>
      <c r="M15" s="55"/>
      <c r="N15" s="53"/>
      <c r="O15" s="55"/>
      <c r="P15" s="56"/>
      <c r="Q15" s="53"/>
      <c r="R15" s="53"/>
      <c r="S15" s="56"/>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59">
        <f>BA15+(BA15*O15/100)</f>
        <v>0</v>
      </c>
      <c r="BC15" s="60" t="str">
        <f>SpellNumber(L15,BB15)</f>
        <v>INR Zero Only</v>
      </c>
      <c r="IA15" s="14">
        <v>3</v>
      </c>
      <c r="IB15" s="14" t="s">
        <v>56</v>
      </c>
      <c r="IC15" s="14" t="s">
        <v>47</v>
      </c>
      <c r="ID15" s="14">
        <v>1</v>
      </c>
      <c r="IE15" s="15" t="s">
        <v>31</v>
      </c>
      <c r="IF15" s="15" t="s">
        <v>28</v>
      </c>
      <c r="IG15" s="15" t="s">
        <v>29</v>
      </c>
      <c r="IH15" s="15">
        <v>10</v>
      </c>
      <c r="II15" s="15" t="s">
        <v>30</v>
      </c>
    </row>
    <row r="16" spans="1:243" s="14" customFormat="1" ht="64.5" customHeight="1">
      <c r="A16" s="78">
        <v>4</v>
      </c>
      <c r="B16" s="70" t="s">
        <v>57</v>
      </c>
      <c r="C16" s="86"/>
      <c r="D16" s="50"/>
      <c r="E16" s="50"/>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IA16" s="14">
        <v>4</v>
      </c>
      <c r="IB16" s="14" t="s">
        <v>57</v>
      </c>
      <c r="IE16" s="15"/>
      <c r="IF16" s="15"/>
      <c r="IG16" s="15"/>
      <c r="IH16" s="15"/>
      <c r="II16" s="15"/>
    </row>
    <row r="17" spans="1:243" s="14" customFormat="1" ht="49.5" customHeight="1">
      <c r="A17" s="78">
        <v>5</v>
      </c>
      <c r="B17" s="70" t="s">
        <v>58</v>
      </c>
      <c r="C17" s="86"/>
      <c r="D17" s="50"/>
      <c r="E17" s="50"/>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IA17" s="14">
        <v>5</v>
      </c>
      <c r="IB17" s="14" t="s">
        <v>58</v>
      </c>
      <c r="IE17" s="15"/>
      <c r="IF17" s="15"/>
      <c r="IG17" s="15"/>
      <c r="IH17" s="15"/>
      <c r="II17" s="15"/>
    </row>
    <row r="18" spans="1:243" s="14" customFormat="1" ht="35.25" customHeight="1">
      <c r="A18" s="78">
        <v>6</v>
      </c>
      <c r="B18" s="71" t="s">
        <v>59</v>
      </c>
      <c r="C18" s="86"/>
      <c r="D18" s="50"/>
      <c r="E18" s="50"/>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IA18" s="14">
        <v>6</v>
      </c>
      <c r="IB18" s="14" t="s">
        <v>59</v>
      </c>
      <c r="IE18" s="15"/>
      <c r="IF18" s="15"/>
      <c r="IG18" s="15"/>
      <c r="IH18" s="15"/>
      <c r="II18" s="15"/>
    </row>
    <row r="19" spans="1:243" s="14" customFormat="1" ht="35.25" customHeight="1">
      <c r="A19" s="78">
        <v>7</v>
      </c>
      <c r="B19" s="71" t="s">
        <v>60</v>
      </c>
      <c r="C19" s="86"/>
      <c r="D19" s="50"/>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IA19" s="14">
        <v>7</v>
      </c>
      <c r="IB19" s="14" t="s">
        <v>60</v>
      </c>
      <c r="IE19" s="15"/>
      <c r="IF19" s="15"/>
      <c r="IG19" s="15"/>
      <c r="IH19" s="15"/>
      <c r="II19" s="15"/>
    </row>
    <row r="20" spans="1:243" s="14" customFormat="1" ht="35.25" customHeight="1">
      <c r="A20" s="78">
        <v>8</v>
      </c>
      <c r="B20" s="71" t="s">
        <v>61</v>
      </c>
      <c r="C20" s="86"/>
      <c r="D20" s="50"/>
      <c r="E20" s="50"/>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IA20" s="14">
        <v>8</v>
      </c>
      <c r="IB20" s="14" t="s">
        <v>61</v>
      </c>
      <c r="IE20" s="15"/>
      <c r="IF20" s="15"/>
      <c r="IG20" s="15"/>
      <c r="IH20" s="15"/>
      <c r="II20" s="15"/>
    </row>
    <row r="21" spans="1:243" s="14" customFormat="1" ht="35.25" customHeight="1">
      <c r="A21" s="78">
        <v>9</v>
      </c>
      <c r="B21" s="72" t="s">
        <v>62</v>
      </c>
      <c r="C21" s="86"/>
      <c r="D21" s="50"/>
      <c r="E21" s="50"/>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IA21" s="14">
        <v>9</v>
      </c>
      <c r="IB21" s="21" t="s">
        <v>62</v>
      </c>
      <c r="IE21" s="15"/>
      <c r="IF21" s="15"/>
      <c r="IG21" s="15"/>
      <c r="IH21" s="15"/>
      <c r="II21" s="15"/>
    </row>
    <row r="22" spans="1:243" s="14" customFormat="1" ht="35.25" customHeight="1">
      <c r="A22" s="78">
        <v>10</v>
      </c>
      <c r="B22" s="72" t="s">
        <v>63</v>
      </c>
      <c r="C22" s="86"/>
      <c r="D22" s="50"/>
      <c r="E22" s="50"/>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IA22" s="14">
        <v>10</v>
      </c>
      <c r="IB22" s="14" t="s">
        <v>63</v>
      </c>
      <c r="IE22" s="15"/>
      <c r="IF22" s="15"/>
      <c r="IG22" s="15"/>
      <c r="IH22" s="15"/>
      <c r="II22" s="15"/>
    </row>
    <row r="23" spans="1:243" s="14" customFormat="1" ht="35.25" customHeight="1">
      <c r="A23" s="78">
        <v>11</v>
      </c>
      <c r="B23" s="72" t="s">
        <v>64</v>
      </c>
      <c r="C23" s="86"/>
      <c r="D23" s="50"/>
      <c r="E23" s="50"/>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IA23" s="14">
        <v>11</v>
      </c>
      <c r="IB23" s="14" t="s">
        <v>64</v>
      </c>
      <c r="IE23" s="15"/>
      <c r="IF23" s="15"/>
      <c r="IG23" s="15"/>
      <c r="IH23" s="15"/>
      <c r="II23" s="15"/>
    </row>
    <row r="24" spans="1:243" s="14" customFormat="1" ht="35.25" customHeight="1">
      <c r="A24" s="78">
        <v>12</v>
      </c>
      <c r="B24" s="72" t="s">
        <v>65</v>
      </c>
      <c r="C24" s="86"/>
      <c r="D24" s="50"/>
      <c r="E24" s="50"/>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IA24" s="14">
        <v>12</v>
      </c>
      <c r="IB24" s="21" t="s">
        <v>65</v>
      </c>
      <c r="IE24" s="15"/>
      <c r="IF24" s="15"/>
      <c r="IG24" s="15"/>
      <c r="IH24" s="15"/>
      <c r="II24" s="15"/>
    </row>
    <row r="25" spans="1:243" s="14" customFormat="1" ht="35.25" customHeight="1">
      <c r="A25" s="90">
        <v>13</v>
      </c>
      <c r="B25" s="72" t="s">
        <v>66</v>
      </c>
      <c r="C25" s="86"/>
      <c r="D25" s="50"/>
      <c r="E25" s="50"/>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IA25" s="14">
        <v>13</v>
      </c>
      <c r="IB25" s="14" t="s">
        <v>66</v>
      </c>
      <c r="IE25" s="15"/>
      <c r="IF25" s="15"/>
      <c r="IG25" s="15"/>
      <c r="IH25" s="15"/>
      <c r="II25" s="15"/>
    </row>
    <row r="26" spans="1:243" s="14" customFormat="1" ht="35.25" customHeight="1">
      <c r="A26" s="78">
        <v>14</v>
      </c>
      <c r="B26" s="72" t="s">
        <v>67</v>
      </c>
      <c r="C26" s="86"/>
      <c r="D26" s="50"/>
      <c r="E26" s="50"/>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IA26" s="14">
        <v>14</v>
      </c>
      <c r="IB26" s="14" t="s">
        <v>67</v>
      </c>
      <c r="IE26" s="15"/>
      <c r="IF26" s="15"/>
      <c r="IG26" s="15"/>
      <c r="IH26" s="15"/>
      <c r="II26" s="15"/>
    </row>
    <row r="27" spans="1:243" s="14" customFormat="1" ht="35.25" customHeight="1">
      <c r="A27" s="78">
        <v>15</v>
      </c>
      <c r="B27" s="72" t="s">
        <v>68</v>
      </c>
      <c r="C27" s="86"/>
      <c r="D27" s="50"/>
      <c r="E27" s="50"/>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IA27" s="14">
        <v>15</v>
      </c>
      <c r="IB27" s="21" t="s">
        <v>68</v>
      </c>
      <c r="IE27" s="15"/>
      <c r="IF27" s="15"/>
      <c r="IG27" s="15"/>
      <c r="IH27" s="15"/>
      <c r="II27" s="15"/>
    </row>
    <row r="28" spans="1:243" s="14" customFormat="1" ht="35.25" customHeight="1">
      <c r="A28" s="78">
        <v>16</v>
      </c>
      <c r="B28" s="72" t="s">
        <v>69</v>
      </c>
      <c r="C28" s="86"/>
      <c r="D28" s="50"/>
      <c r="E28" s="50"/>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IA28" s="14">
        <v>16</v>
      </c>
      <c r="IB28" s="14" t="s">
        <v>69</v>
      </c>
      <c r="IE28" s="15"/>
      <c r="IF28" s="15"/>
      <c r="IG28" s="15"/>
      <c r="IH28" s="15"/>
      <c r="II28" s="15"/>
    </row>
    <row r="29" spans="1:243" s="14" customFormat="1" ht="35.25" customHeight="1">
      <c r="A29" s="78">
        <v>17</v>
      </c>
      <c r="B29" s="72" t="s">
        <v>70</v>
      </c>
      <c r="C29" s="86"/>
      <c r="D29" s="50"/>
      <c r="E29" s="50"/>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IA29" s="14">
        <v>17</v>
      </c>
      <c r="IB29" s="14" t="s">
        <v>70</v>
      </c>
      <c r="IE29" s="15"/>
      <c r="IF29" s="15"/>
      <c r="IG29" s="15"/>
      <c r="IH29" s="15"/>
      <c r="II29" s="15"/>
    </row>
    <row r="30" spans="1:243" s="14" customFormat="1" ht="35.25" customHeight="1">
      <c r="A30" s="78">
        <v>18</v>
      </c>
      <c r="B30" s="72" t="s">
        <v>71</v>
      </c>
      <c r="C30" s="86"/>
      <c r="D30" s="50"/>
      <c r="E30" s="50"/>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IA30" s="14">
        <v>18</v>
      </c>
      <c r="IB30" s="14" t="s">
        <v>71</v>
      </c>
      <c r="IE30" s="15"/>
      <c r="IF30" s="15"/>
      <c r="IG30" s="15"/>
      <c r="IH30" s="15"/>
      <c r="II30" s="15"/>
    </row>
    <row r="31" spans="1:243" s="14" customFormat="1" ht="35.25" customHeight="1">
      <c r="A31" s="78">
        <v>19</v>
      </c>
      <c r="B31" s="72" t="s">
        <v>72</v>
      </c>
      <c r="C31" s="86"/>
      <c r="D31" s="50"/>
      <c r="E31" s="50"/>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IA31" s="14">
        <v>19</v>
      </c>
      <c r="IB31" s="21" t="s">
        <v>72</v>
      </c>
      <c r="IE31" s="15"/>
      <c r="IF31" s="15"/>
      <c r="IG31" s="15"/>
      <c r="IH31" s="15"/>
      <c r="II31" s="15"/>
    </row>
    <row r="32" spans="1:243" s="14" customFormat="1" ht="35.25" customHeight="1">
      <c r="A32" s="78">
        <v>20</v>
      </c>
      <c r="B32" s="72" t="s">
        <v>73</v>
      </c>
      <c r="C32" s="86"/>
      <c r="D32" s="50"/>
      <c r="E32" s="50"/>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IA32" s="14">
        <v>20</v>
      </c>
      <c r="IB32" s="14" t="s">
        <v>73</v>
      </c>
      <c r="IE32" s="15"/>
      <c r="IF32" s="15"/>
      <c r="IG32" s="15"/>
      <c r="IH32" s="15"/>
      <c r="II32" s="15"/>
    </row>
    <row r="33" spans="1:243" s="14" customFormat="1" ht="35.25" customHeight="1">
      <c r="A33" s="78">
        <v>21</v>
      </c>
      <c r="B33" s="72" t="s">
        <v>74</v>
      </c>
      <c r="C33" s="86"/>
      <c r="D33" s="50"/>
      <c r="E33" s="50"/>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IA33" s="14">
        <v>21</v>
      </c>
      <c r="IB33" s="14" t="s">
        <v>74</v>
      </c>
      <c r="IE33" s="15"/>
      <c r="IF33" s="15"/>
      <c r="IG33" s="15"/>
      <c r="IH33" s="15"/>
      <c r="II33" s="15"/>
    </row>
    <row r="34" spans="1:243" s="14" customFormat="1" ht="35.25" customHeight="1">
      <c r="A34" s="78">
        <v>22</v>
      </c>
      <c r="B34" s="72" t="s">
        <v>75</v>
      </c>
      <c r="C34" s="86"/>
      <c r="D34" s="50"/>
      <c r="E34" s="50"/>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IA34" s="14">
        <v>22</v>
      </c>
      <c r="IB34" s="14" t="s">
        <v>75</v>
      </c>
      <c r="IE34" s="15"/>
      <c r="IF34" s="15"/>
      <c r="IG34" s="15"/>
      <c r="IH34" s="15"/>
      <c r="II34" s="15"/>
    </row>
    <row r="35" spans="1:243" s="14" customFormat="1" ht="35.25" customHeight="1">
      <c r="A35" s="90">
        <v>23</v>
      </c>
      <c r="B35" s="72" t="s">
        <v>76</v>
      </c>
      <c r="C35" s="86"/>
      <c r="D35" s="50"/>
      <c r="E35" s="50"/>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IA35" s="14">
        <v>23</v>
      </c>
      <c r="IB35" s="14" t="s">
        <v>76</v>
      </c>
      <c r="IE35" s="15"/>
      <c r="IF35" s="15"/>
      <c r="IG35" s="15"/>
      <c r="IH35" s="15"/>
      <c r="II35" s="15"/>
    </row>
    <row r="36" spans="1:243" s="14" customFormat="1" ht="35.25" customHeight="1">
      <c r="A36" s="78">
        <v>24</v>
      </c>
      <c r="B36" s="72" t="s">
        <v>77</v>
      </c>
      <c r="C36" s="86"/>
      <c r="D36" s="50"/>
      <c r="E36" s="50"/>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IA36" s="14">
        <v>24</v>
      </c>
      <c r="IB36" s="14" t="s">
        <v>77</v>
      </c>
      <c r="IE36" s="15"/>
      <c r="IF36" s="15"/>
      <c r="IG36" s="15"/>
      <c r="IH36" s="15"/>
      <c r="II36" s="15"/>
    </row>
    <row r="37" spans="1:243" s="14" customFormat="1" ht="35.25" customHeight="1">
      <c r="A37" s="78">
        <v>25</v>
      </c>
      <c r="B37" s="72" t="s">
        <v>78</v>
      </c>
      <c r="C37" s="86"/>
      <c r="D37" s="50"/>
      <c r="E37" s="50"/>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IA37" s="14">
        <v>25</v>
      </c>
      <c r="IB37" s="14" t="s">
        <v>78</v>
      </c>
      <c r="IE37" s="15"/>
      <c r="IF37" s="15"/>
      <c r="IG37" s="15"/>
      <c r="IH37" s="15"/>
      <c r="II37" s="15"/>
    </row>
    <row r="38" spans="1:243" s="14" customFormat="1" ht="35.25" customHeight="1">
      <c r="A38" s="78">
        <v>26</v>
      </c>
      <c r="B38" s="72" t="s">
        <v>79</v>
      </c>
      <c r="C38" s="86"/>
      <c r="D38" s="50"/>
      <c r="E38" s="50"/>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IA38" s="14">
        <v>26</v>
      </c>
      <c r="IB38" s="14" t="s">
        <v>79</v>
      </c>
      <c r="IE38" s="15"/>
      <c r="IF38" s="15"/>
      <c r="IG38" s="15"/>
      <c r="IH38" s="15"/>
      <c r="II38" s="15"/>
    </row>
    <row r="39" spans="1:243" s="14" customFormat="1" ht="35.25" customHeight="1">
      <c r="A39" s="78">
        <v>27</v>
      </c>
      <c r="B39" s="72" t="s">
        <v>80</v>
      </c>
      <c r="C39" s="86"/>
      <c r="D39" s="50"/>
      <c r="E39" s="50"/>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IA39" s="14">
        <v>27</v>
      </c>
      <c r="IB39" s="14" t="s">
        <v>80</v>
      </c>
      <c r="IE39" s="15"/>
      <c r="IF39" s="15"/>
      <c r="IG39" s="15"/>
      <c r="IH39" s="15"/>
      <c r="II39" s="15"/>
    </row>
    <row r="40" spans="1:243" s="14" customFormat="1" ht="35.25" customHeight="1">
      <c r="A40" s="78">
        <v>28</v>
      </c>
      <c r="B40" s="72" t="s">
        <v>81</v>
      </c>
      <c r="C40" s="86"/>
      <c r="D40" s="50"/>
      <c r="E40" s="50"/>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IA40" s="14">
        <v>28</v>
      </c>
      <c r="IB40" s="14" t="s">
        <v>81</v>
      </c>
      <c r="IE40" s="15"/>
      <c r="IF40" s="15"/>
      <c r="IG40" s="15"/>
      <c r="IH40" s="15"/>
      <c r="II40" s="15"/>
    </row>
    <row r="41" spans="1:243" s="14" customFormat="1" ht="35.25" customHeight="1">
      <c r="A41" s="78">
        <v>29</v>
      </c>
      <c r="B41" s="72" t="s">
        <v>82</v>
      </c>
      <c r="C41" s="86"/>
      <c r="D41" s="50"/>
      <c r="E41" s="50"/>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IA41" s="14">
        <v>29</v>
      </c>
      <c r="IB41" s="14" t="s">
        <v>82</v>
      </c>
      <c r="IE41" s="15"/>
      <c r="IF41" s="15"/>
      <c r="IG41" s="15"/>
      <c r="IH41" s="15"/>
      <c r="II41" s="15"/>
    </row>
    <row r="42" spans="1:243" s="14" customFormat="1" ht="35.25" customHeight="1">
      <c r="A42" s="78">
        <v>30</v>
      </c>
      <c r="B42" s="72" t="s">
        <v>83</v>
      </c>
      <c r="C42" s="87"/>
      <c r="D42" s="50"/>
      <c r="E42" s="50"/>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IA42" s="14">
        <v>30</v>
      </c>
      <c r="IB42" s="14" t="s">
        <v>83</v>
      </c>
      <c r="IE42" s="15"/>
      <c r="IF42" s="15"/>
      <c r="IG42" s="15"/>
      <c r="IH42" s="15"/>
      <c r="II42" s="15"/>
    </row>
    <row r="43" spans="1:243" s="14" customFormat="1" ht="55.5" customHeight="1">
      <c r="A43" s="75">
        <v>31</v>
      </c>
      <c r="B43" s="68" t="s">
        <v>84</v>
      </c>
      <c r="C43" s="48" t="s">
        <v>48</v>
      </c>
      <c r="D43" s="73">
        <v>15</v>
      </c>
      <c r="E43" s="69" t="s">
        <v>31</v>
      </c>
      <c r="F43" s="52"/>
      <c r="G43" s="53"/>
      <c r="H43" s="53"/>
      <c r="I43" s="52" t="s">
        <v>32</v>
      </c>
      <c r="J43" s="54">
        <f>IF(I43="Less(-)",-1,1)</f>
        <v>1</v>
      </c>
      <c r="K43" s="53" t="s">
        <v>33</v>
      </c>
      <c r="L43" s="53" t="s">
        <v>4</v>
      </c>
      <c r="M43" s="55"/>
      <c r="N43" s="53"/>
      <c r="O43" s="55"/>
      <c r="P43" s="56"/>
      <c r="Q43" s="53"/>
      <c r="R43" s="53"/>
      <c r="S43" s="56"/>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D43*M43</f>
        <v>0</v>
      </c>
      <c r="BB43" s="59">
        <f>BA43+(BA43*O43/100)</f>
        <v>0</v>
      </c>
      <c r="BC43" s="60" t="str">
        <f>SpellNumber(L43,BB43)</f>
        <v>INR Zero Only</v>
      </c>
      <c r="IA43" s="14">
        <v>31</v>
      </c>
      <c r="IB43" s="14" t="s">
        <v>84</v>
      </c>
      <c r="IC43" s="14" t="s">
        <v>48</v>
      </c>
      <c r="ID43" s="14">
        <v>15</v>
      </c>
      <c r="IE43" s="15" t="s">
        <v>31</v>
      </c>
      <c r="IF43" s="15"/>
      <c r="IG43" s="15"/>
      <c r="IH43" s="15"/>
      <c r="II43" s="15"/>
    </row>
    <row r="44" spans="1:243" s="14" customFormat="1" ht="75" customHeight="1">
      <c r="A44" s="67">
        <v>32</v>
      </c>
      <c r="B44" s="68" t="s">
        <v>85</v>
      </c>
      <c r="C44" s="48"/>
      <c r="D44" s="50"/>
      <c r="E44" s="50"/>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IA44" s="14">
        <v>32</v>
      </c>
      <c r="IB44" s="14" t="s">
        <v>85</v>
      </c>
      <c r="IE44" s="15"/>
      <c r="IF44" s="15"/>
      <c r="IG44" s="15"/>
      <c r="IH44" s="15"/>
      <c r="II44" s="15"/>
    </row>
    <row r="45" spans="1:243" s="14" customFormat="1" ht="115.5" customHeight="1">
      <c r="A45" s="67">
        <v>33</v>
      </c>
      <c r="B45" s="70" t="s">
        <v>86</v>
      </c>
      <c r="C45" s="48" t="s">
        <v>36</v>
      </c>
      <c r="D45" s="69">
        <v>16</v>
      </c>
      <c r="E45" s="69" t="s">
        <v>31</v>
      </c>
      <c r="F45" s="52"/>
      <c r="G45" s="53"/>
      <c r="H45" s="53"/>
      <c r="I45" s="52" t="s">
        <v>32</v>
      </c>
      <c r="J45" s="54">
        <f>IF(I45="Less(-)",-1,1)</f>
        <v>1</v>
      </c>
      <c r="K45" s="53" t="s">
        <v>33</v>
      </c>
      <c r="L45" s="53" t="s">
        <v>4</v>
      </c>
      <c r="M45" s="55"/>
      <c r="N45" s="53"/>
      <c r="O45" s="55"/>
      <c r="P45" s="56"/>
      <c r="Q45" s="53"/>
      <c r="R45" s="53"/>
      <c r="S45" s="56"/>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D45*M45</f>
        <v>0</v>
      </c>
      <c r="BB45" s="59">
        <f>BA45+(BA45*O45/100)</f>
        <v>0</v>
      </c>
      <c r="BC45" s="60" t="str">
        <f>SpellNumber(L45,BB45)</f>
        <v>INR Zero Only</v>
      </c>
      <c r="IA45" s="14">
        <v>33</v>
      </c>
      <c r="IB45" s="14" t="s">
        <v>86</v>
      </c>
      <c r="IC45" s="14" t="s">
        <v>36</v>
      </c>
      <c r="ID45" s="14">
        <v>16</v>
      </c>
      <c r="IE45" s="15" t="s">
        <v>31</v>
      </c>
      <c r="IF45" s="15"/>
      <c r="IG45" s="15"/>
      <c r="IH45" s="15"/>
      <c r="II45" s="15"/>
    </row>
    <row r="46" spans="1:243" s="14" customFormat="1" ht="27.75" customHeight="1">
      <c r="A46" s="67">
        <v>34</v>
      </c>
      <c r="B46" s="70" t="s">
        <v>87</v>
      </c>
      <c r="C46" s="48"/>
      <c r="D46" s="50"/>
      <c r="E46" s="50"/>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IA46" s="14">
        <v>34</v>
      </c>
      <c r="IB46" s="14" t="s">
        <v>87</v>
      </c>
      <c r="IE46" s="15"/>
      <c r="IF46" s="15"/>
      <c r="IG46" s="15"/>
      <c r="IH46" s="15"/>
      <c r="II46" s="15"/>
    </row>
    <row r="47" spans="1:243" s="14" customFormat="1" ht="35.25" customHeight="1">
      <c r="A47" s="67">
        <v>35</v>
      </c>
      <c r="B47" s="74" t="s">
        <v>88</v>
      </c>
      <c r="C47" s="48" t="s">
        <v>49</v>
      </c>
      <c r="D47" s="69">
        <v>1500</v>
      </c>
      <c r="E47" s="69" t="s">
        <v>94</v>
      </c>
      <c r="F47" s="52"/>
      <c r="G47" s="53"/>
      <c r="H47" s="53"/>
      <c r="I47" s="52" t="s">
        <v>32</v>
      </c>
      <c r="J47" s="54">
        <f>IF(I47="Less(-)",-1,1)</f>
        <v>1</v>
      </c>
      <c r="K47" s="53" t="s">
        <v>33</v>
      </c>
      <c r="L47" s="53" t="s">
        <v>4</v>
      </c>
      <c r="M47" s="55"/>
      <c r="N47" s="53"/>
      <c r="O47" s="55"/>
      <c r="P47" s="56"/>
      <c r="Q47" s="53"/>
      <c r="R47" s="53"/>
      <c r="S47" s="56"/>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D47*M47</f>
        <v>0</v>
      </c>
      <c r="BB47" s="59">
        <f>BA47+(BA47*O47/100)</f>
        <v>0</v>
      </c>
      <c r="BC47" s="60" t="str">
        <f>SpellNumber(L47,BB47)</f>
        <v>INR Zero Only</v>
      </c>
      <c r="IA47" s="14">
        <v>35</v>
      </c>
      <c r="IB47" s="14" t="s">
        <v>88</v>
      </c>
      <c r="IC47" s="14" t="s">
        <v>49</v>
      </c>
      <c r="ID47" s="14">
        <v>1500</v>
      </c>
      <c r="IE47" s="15" t="s">
        <v>94</v>
      </c>
      <c r="IF47" s="15"/>
      <c r="IG47" s="15"/>
      <c r="IH47" s="15"/>
      <c r="II47" s="15"/>
    </row>
    <row r="48" spans="1:243" s="14" customFormat="1" ht="35.25" customHeight="1">
      <c r="A48" s="67">
        <v>36</v>
      </c>
      <c r="B48" s="68" t="s">
        <v>89</v>
      </c>
      <c r="C48" s="48" t="s">
        <v>50</v>
      </c>
      <c r="D48" s="69">
        <v>16</v>
      </c>
      <c r="E48" s="69" t="s">
        <v>31</v>
      </c>
      <c r="F48" s="52"/>
      <c r="G48" s="53"/>
      <c r="H48" s="53"/>
      <c r="I48" s="52" t="s">
        <v>32</v>
      </c>
      <c r="J48" s="54">
        <f>IF(I48="Less(-)",-1,1)</f>
        <v>1</v>
      </c>
      <c r="K48" s="53" t="s">
        <v>33</v>
      </c>
      <c r="L48" s="53" t="s">
        <v>4</v>
      </c>
      <c r="M48" s="55"/>
      <c r="N48" s="53"/>
      <c r="O48" s="55"/>
      <c r="P48" s="56"/>
      <c r="Q48" s="53"/>
      <c r="R48" s="53"/>
      <c r="S48" s="56"/>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D48*M48</f>
        <v>0</v>
      </c>
      <c r="BB48" s="59">
        <f>BA48+(BA48*O48/100)</f>
        <v>0</v>
      </c>
      <c r="BC48" s="60" t="str">
        <f>SpellNumber(L48,BB48)</f>
        <v>INR Zero Only</v>
      </c>
      <c r="IA48" s="14">
        <v>36</v>
      </c>
      <c r="IB48" s="14" t="s">
        <v>89</v>
      </c>
      <c r="IC48" s="14" t="s">
        <v>50</v>
      </c>
      <c r="ID48" s="14">
        <v>16</v>
      </c>
      <c r="IE48" s="15" t="s">
        <v>31</v>
      </c>
      <c r="IF48" s="15"/>
      <c r="IG48" s="15"/>
      <c r="IH48" s="15"/>
      <c r="II48" s="15"/>
    </row>
    <row r="49" spans="1:243" s="14" customFormat="1" ht="35.25" customHeight="1">
      <c r="A49" s="67">
        <v>37</v>
      </c>
      <c r="B49" s="68" t="s">
        <v>90</v>
      </c>
      <c r="C49" s="48"/>
      <c r="D49" s="50"/>
      <c r="E49" s="50"/>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IA49" s="14">
        <v>37</v>
      </c>
      <c r="IB49" s="21" t="s">
        <v>90</v>
      </c>
      <c r="IE49" s="15"/>
      <c r="IF49" s="15"/>
      <c r="IG49" s="15"/>
      <c r="IH49" s="15"/>
      <c r="II49" s="15"/>
    </row>
    <row r="50" spans="1:243" s="14" customFormat="1" ht="35.25" customHeight="1">
      <c r="A50" s="67">
        <v>38</v>
      </c>
      <c r="B50" s="68" t="s">
        <v>91</v>
      </c>
      <c r="C50" s="48" t="s">
        <v>51</v>
      </c>
      <c r="D50" s="69">
        <v>200</v>
      </c>
      <c r="E50" s="69" t="s">
        <v>94</v>
      </c>
      <c r="F50" s="52"/>
      <c r="G50" s="53"/>
      <c r="H50" s="53"/>
      <c r="I50" s="52" t="s">
        <v>32</v>
      </c>
      <c r="J50" s="54">
        <f>IF(I50="Less(-)",-1,1)</f>
        <v>1</v>
      </c>
      <c r="K50" s="53" t="s">
        <v>33</v>
      </c>
      <c r="L50" s="53" t="s">
        <v>4</v>
      </c>
      <c r="M50" s="55"/>
      <c r="N50" s="53"/>
      <c r="O50" s="55"/>
      <c r="P50" s="56"/>
      <c r="Q50" s="53"/>
      <c r="R50" s="53"/>
      <c r="S50" s="56"/>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D50*M50</f>
        <v>0</v>
      </c>
      <c r="BB50" s="59">
        <f>BA50+(BA50*O50/100)</f>
        <v>0</v>
      </c>
      <c r="BC50" s="60" t="str">
        <f>SpellNumber(L50,BB50)</f>
        <v>INR Zero Only</v>
      </c>
      <c r="IA50" s="14">
        <v>38</v>
      </c>
      <c r="IB50" s="14" t="s">
        <v>91</v>
      </c>
      <c r="IC50" s="14" t="s">
        <v>51</v>
      </c>
      <c r="ID50" s="14">
        <v>200</v>
      </c>
      <c r="IE50" s="15" t="s">
        <v>94</v>
      </c>
      <c r="IF50" s="15"/>
      <c r="IG50" s="15"/>
      <c r="IH50" s="15"/>
      <c r="II50" s="15"/>
    </row>
    <row r="51" spans="1:243" s="14" customFormat="1" ht="35.25" customHeight="1">
      <c r="A51" s="67">
        <v>39</v>
      </c>
      <c r="B51" s="68" t="s">
        <v>92</v>
      </c>
      <c r="C51" s="48" t="s">
        <v>52</v>
      </c>
      <c r="D51" s="69">
        <v>8</v>
      </c>
      <c r="E51" s="69" t="s">
        <v>31</v>
      </c>
      <c r="F51" s="52"/>
      <c r="G51" s="53"/>
      <c r="H51" s="53"/>
      <c r="I51" s="52" t="s">
        <v>32</v>
      </c>
      <c r="J51" s="54">
        <f>IF(I51="Less(-)",-1,1)</f>
        <v>1</v>
      </c>
      <c r="K51" s="53" t="s">
        <v>33</v>
      </c>
      <c r="L51" s="53" t="s">
        <v>4</v>
      </c>
      <c r="M51" s="55"/>
      <c r="N51" s="53"/>
      <c r="O51" s="55"/>
      <c r="P51" s="56"/>
      <c r="Q51" s="53"/>
      <c r="R51" s="53"/>
      <c r="S51" s="56"/>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D51*M51</f>
        <v>0</v>
      </c>
      <c r="BB51" s="59">
        <f>BA51+(BA51*O51/100)</f>
        <v>0</v>
      </c>
      <c r="BC51" s="60" t="str">
        <f>SpellNumber(L51,BB51)</f>
        <v>INR Zero Only</v>
      </c>
      <c r="IA51" s="14">
        <v>39</v>
      </c>
      <c r="IB51" s="14" t="s">
        <v>92</v>
      </c>
      <c r="IC51" s="14" t="s">
        <v>52</v>
      </c>
      <c r="ID51" s="14">
        <v>8</v>
      </c>
      <c r="IE51" s="15" t="s">
        <v>31</v>
      </c>
      <c r="IF51" s="15"/>
      <c r="IG51" s="15"/>
      <c r="IH51" s="15"/>
      <c r="II51" s="15"/>
    </row>
    <row r="52" spans="1:243" s="14" customFormat="1" ht="35.25" customHeight="1">
      <c r="A52" s="67">
        <v>40</v>
      </c>
      <c r="B52" s="68" t="s">
        <v>93</v>
      </c>
      <c r="C52" s="48" t="s">
        <v>53</v>
      </c>
      <c r="D52" s="69">
        <v>15</v>
      </c>
      <c r="E52" s="69" t="s">
        <v>31</v>
      </c>
      <c r="F52" s="52"/>
      <c r="G52" s="53"/>
      <c r="H52" s="53"/>
      <c r="I52" s="52" t="s">
        <v>32</v>
      </c>
      <c r="J52" s="54">
        <f>IF(I52="Less(-)",-1,1)</f>
        <v>1</v>
      </c>
      <c r="K52" s="53" t="s">
        <v>33</v>
      </c>
      <c r="L52" s="53" t="s">
        <v>4</v>
      </c>
      <c r="M52" s="55"/>
      <c r="N52" s="53"/>
      <c r="O52" s="55"/>
      <c r="P52" s="56"/>
      <c r="Q52" s="53"/>
      <c r="R52" s="53"/>
      <c r="S52" s="56"/>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D52*M52</f>
        <v>0</v>
      </c>
      <c r="BB52" s="59">
        <f>BA52+(BA52*O52/100)</f>
        <v>0</v>
      </c>
      <c r="BC52" s="60" t="str">
        <f>SpellNumber(L52,BB52)</f>
        <v>INR Zero Only</v>
      </c>
      <c r="IA52" s="14">
        <v>40</v>
      </c>
      <c r="IB52" s="14" t="s">
        <v>93</v>
      </c>
      <c r="IC52" s="14" t="s">
        <v>53</v>
      </c>
      <c r="ID52" s="14">
        <v>15</v>
      </c>
      <c r="IE52" s="15" t="s">
        <v>31</v>
      </c>
      <c r="IF52" s="15"/>
      <c r="IG52" s="15"/>
      <c r="IH52" s="15"/>
      <c r="II52" s="15"/>
    </row>
    <row r="53" spans="1:243" s="14" customFormat="1" ht="58.5" customHeight="1">
      <c r="A53" s="35" t="s">
        <v>35</v>
      </c>
      <c r="B53" s="36"/>
      <c r="C53" s="61"/>
      <c r="D53" s="62"/>
      <c r="E53" s="62"/>
      <c r="F53" s="62"/>
      <c r="G53" s="62"/>
      <c r="H53" s="63"/>
      <c r="I53" s="63"/>
      <c r="J53" s="63"/>
      <c r="K53" s="63"/>
      <c r="L53" s="64"/>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6">
        <f>SUM(BA14:BA52)</f>
        <v>0</v>
      </c>
      <c r="BB53" s="66">
        <f>SUM(BB13:BB52)</f>
        <v>0</v>
      </c>
      <c r="BC53" s="60" t="str">
        <f>SpellNumber($E$2,BB53)</f>
        <v>INR Zero Only</v>
      </c>
      <c r="IE53" s="15">
        <v>4</v>
      </c>
      <c r="IF53" s="15" t="s">
        <v>34</v>
      </c>
      <c r="IG53" s="15" t="s">
        <v>36</v>
      </c>
      <c r="IH53" s="15">
        <v>10</v>
      </c>
      <c r="II53" s="15" t="s">
        <v>31</v>
      </c>
    </row>
    <row r="54" spans="1:243" s="18" customFormat="1" ht="54.75" customHeight="1" hidden="1">
      <c r="A54" s="36" t="s">
        <v>37</v>
      </c>
      <c r="B54" s="38"/>
      <c r="C54" s="39"/>
      <c r="D54" s="16"/>
      <c r="E54" s="20" t="s">
        <v>38</v>
      </c>
      <c r="F54" s="40"/>
      <c r="G54" s="41"/>
      <c r="H54" s="42"/>
      <c r="I54" s="42"/>
      <c r="J54" s="42"/>
      <c r="K54" s="16"/>
      <c r="L54" s="43"/>
      <c r="M54" s="17" t="s">
        <v>39</v>
      </c>
      <c r="N54" s="44"/>
      <c r="O54" s="37"/>
      <c r="P54" s="37"/>
      <c r="Q54" s="37"/>
      <c r="R54" s="37"/>
      <c r="S54" s="37"/>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IF(ISBLANK(F54),0,IF(E54="Excess (+)",ROUND(BA53+(BA53*F54),2),IF(E54="Less (-)",ROUND(BA53+(BA53*F54*(-1)),2),0)))</f>
        <v>0</v>
      </c>
      <c r="BB54" s="46">
        <f>ROUND(BA54,0)</f>
        <v>0</v>
      </c>
      <c r="BC54" s="47" t="str">
        <f>SpellNumber(L54,BB54)</f>
        <v> Zero Only</v>
      </c>
      <c r="IE54" s="19"/>
      <c r="IF54" s="19"/>
      <c r="IG54" s="19"/>
      <c r="IH54" s="19"/>
      <c r="II54" s="19"/>
    </row>
    <row r="55" spans="1:243" s="18" customFormat="1" ht="43.5" customHeight="1">
      <c r="A55" s="35" t="s">
        <v>40</v>
      </c>
      <c r="B55" s="35"/>
      <c r="C55" s="80" t="str">
        <f>SpellNumber($E$2,BB53)</f>
        <v>INR Zero Only</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IE55" s="19"/>
      <c r="IF55" s="19"/>
      <c r="IG55" s="19"/>
      <c r="IH55" s="19"/>
      <c r="II55" s="19"/>
    </row>
  </sheetData>
  <sheetProtection password="E491" sheet="1"/>
  <mergeCells count="9">
    <mergeCell ref="A9:BC9"/>
    <mergeCell ref="C55:BC55"/>
    <mergeCell ref="A1:L1"/>
    <mergeCell ref="A4:BC4"/>
    <mergeCell ref="A5:BC5"/>
    <mergeCell ref="A6:BC6"/>
    <mergeCell ref="A7:BC7"/>
    <mergeCell ref="B8:BC8"/>
    <mergeCell ref="C15:C42"/>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4">
      <formula1>"Select,Option C1,Option D1"</formula1>
      <formula2>0</formula2>
    </dataValidation>
    <dataValidation allowBlank="1" showInputMessage="1" showErrorMessage="1" promptTitle="Itemcode/Make" prompt="Please enter text" sqref="C13:C15 C43:C52">
      <formula1>0</formula1>
      <formula2>0</formula2>
    </dataValidation>
    <dataValidation type="decimal" allowBlank="1" showInputMessage="1" showErrorMessage="1" promptTitle="Quantity" prompt="Please enter the Quantity for this item. " errorTitle="Invalid Entry" error="Only Numeric Values are allowed. " sqref="E16:E42 G16:K42 M16:BC42 M44:BC44 E44 G44:K44 G49:K49 M49:BC49 E49 D13:D52 F13:F52 M46:BC46 E46 G46:K4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M50:M52 O43 M43 O47:O48 O13:O15 O50:O52 O45 M45 M47:M4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2 L51">
      <formula1>"INR"</formula1>
    </dataValidation>
    <dataValidation allowBlank="1" showInputMessage="1" showErrorMessage="1" promptTitle="Addition / Deduction" prompt="Please Choose the correct One" sqref="J50:J52 J43 J13:J15 J45 J47:J48">
      <formula1>0</formula1>
      <formula2>0</formula2>
    </dataValidation>
    <dataValidation type="list" showErrorMessage="1" sqref="I50:I52 I43 I13:I15 I45 I47: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50:N52 N43 N13:N15 N45 N47:N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50:R52 R43 R13:R15 R45 R47: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0:Q52 Q43 Q13:Q15 Q45 Q47:Q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G43:H43 G50:H52 G45:H45 G47:H48">
      <formula1>0</formula1>
      <formula2>999999999999999</formula2>
    </dataValidation>
    <dataValidation allowBlank="1" showInputMessage="1" showErrorMessage="1" promptTitle="Units" prompt="Please enter Units in text" sqref="E13:E15 E43 E50:E52 E45 E47:E48">
      <formula1>0</formula1>
      <formula2>0</formula2>
    </dataValidation>
    <dataValidation type="list" allowBlank="1" showErrorMessage="1" sqref="K50:K52 K43 K13:K15 K45 K47:K48">
      <formula1>"Partial Conversion,Full Conversion"</formula1>
      <formula2>0</formula2>
    </dataValidation>
    <dataValidation type="decimal" allowBlank="1" showErrorMessage="1" errorTitle="Invalid Entry" error="Only Numeric Values are allowed. " sqref="A13:A15 A43:A5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41</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2020-03-12T03:56:54Z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MVclBbgu0NktcWzne7Bva5zvdpw=</vt:lpwstr>
  </property>
</Properties>
</file>