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<sst xmlns="http://schemas.openxmlformats.org/spreadsheetml/2006/main" count="190" uniqueCount="73">
  <si>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</si>
  <si>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</si>
  <si>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</si>
  <si>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</si>
  <si>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</si>
  <si>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</si>
  <si>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</si>
  <si>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</si>
  <si>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</si>
  <si>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</si>
  <si>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</si>
  <si>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</si>
  <si>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</si>
  <si>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</si>
  <si>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</si>
  <si>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</si>
  <si>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</si>
  <si>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</si>
  <si>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</si>
  <si>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</si>
  <si>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</si>
  <si>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</si>
  <si>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</si>
  <si>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</si>
  <si>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</si>
  <si>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</si>
  <si>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</si>
  <si>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</si>
  <si>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</si>
  <si>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</si>
  <si>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</si>
  <si>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</si>
  <si>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</si>
  <si>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</si>
  <si>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</si>
  <si>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</si>
  <si>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</si>
  <si>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</si>
  <si>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</si>
  <si>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</si>
  <si>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</si>
  <si>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</si>
  <si>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</si>
  <si>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</si>
  <si>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</si>
  <si>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</si>
  <si>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</si>
  <si>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</si>
  <si>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</si>
  <si>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</si>
  <si>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</si>
  <si>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 xml:space="preserve">Nos </t>
  </si>
  <si>
    <t>ITEM2</t>
  </si>
  <si>
    <t>ITEM3</t>
  </si>
  <si>
    <t>ITEM4</t>
  </si>
  <si>
    <t xml:space="preserve">Any other Charges, if any (A)
</t>
  </si>
  <si>
    <t>Any other charges, if any (B)</t>
  </si>
  <si>
    <t>ITEM5</t>
  </si>
  <si>
    <t>ITEM6</t>
  </si>
  <si>
    <t>ITEM7</t>
  </si>
  <si>
    <t>ITEM8</t>
  </si>
  <si>
    <t>ITEM9</t>
  </si>
  <si>
    <t>ITEM10</t>
  </si>
  <si>
    <t>2 MP IP Camera
(As per technical details given below)</t>
  </si>
  <si>
    <t>4 TB Hard Disk
(As per technical details given below)</t>
  </si>
  <si>
    <t>8 Port Switch
(As per technical details given below)</t>
  </si>
  <si>
    <t>Power Supply For Camera
(As per technical details given below)</t>
  </si>
  <si>
    <t>Uninterrupted Power Supply for NVR(Double Battery)
(As per technical details given below)</t>
  </si>
  <si>
    <t>Installation Charges
(As per technical details given below)</t>
  </si>
  <si>
    <t>CAT 6 Cable 1 Mtrs (as per requirement)
(As per technical details given below)</t>
  </si>
  <si>
    <t>2 Core Cable (as per requirement)
(as per Technical details as given  below)</t>
  </si>
  <si>
    <t>Contract No:  &lt;IISERM(1361)19/20Pur &gt;</t>
  </si>
  <si>
    <t xml:space="preserve">
Name of Work:&lt; Supply &amp; installation of CCTV System for Animal House Facility  &gt;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</si>
</sst>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color indexed="63"/>
      </left>
      <right style="thin"/>
      <top style="thin"/>
      <bottom style="thin"/>
    </border>
    <border>
      <left style="thin">
        <color indexed="8"/>
      </left>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7" fillId="34" borderId="11" xfId="55" applyNumberFormat="1" applyFont="1" applyFill="1" applyBorder="1" applyAlignment="1">
      <alignment horizontal="center" vertical="top" wrapText="1"/>
      <protection/>
    </xf>
    <xf numFmtId="0" fontId="7" fillId="0" borderId="21"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0" fillId="0" borderId="22" xfId="0" applyFill="1" applyBorder="1" applyAlignment="1">
      <alignment horizontal="center" vertical="center"/>
    </xf>
    <xf numFmtId="0" fontId="4" fillId="0" borderId="23" xfId="59" applyNumberFormat="1" applyFont="1" applyFill="1" applyBorder="1" applyAlignment="1">
      <alignment vertical="top"/>
      <protection/>
    </xf>
    <xf numFmtId="0" fontId="4" fillId="0" borderId="0" xfId="59" applyNumberFormat="1" applyFont="1" applyFill="1" applyBorder="1" applyAlignment="1">
      <alignment horizontal="center" vertical="top"/>
      <protection/>
    </xf>
    <xf numFmtId="0" fontId="23" fillId="0" borderId="20" xfId="59" applyNumberFormat="1" applyFont="1" applyFill="1" applyBorder="1" applyAlignment="1">
      <alignment horizontal="center" vertical="top" wrapText="1" readingOrder="1"/>
      <protection/>
    </xf>
    <xf numFmtId="2" fontId="24" fillId="0" borderId="20" xfId="0" applyNumberFormat="1" applyFont="1" applyFill="1" applyBorder="1" applyAlignment="1">
      <alignment horizontal="center" vertical="center" wrapText="1"/>
    </xf>
    <xf numFmtId="0" fontId="26" fillId="0" borderId="20"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zoomScale="85" zoomScaleNormal="85" zoomScalePageLayoutView="0" workbookViewId="0" topLeftCell="A1">
      <selection activeCell="M18" sqref="M18"/>
    </sheetView>
  </sheetViews>
  <sheetFormatPr defaultColWidth="9.140625" defaultRowHeight="15"/>
  <cols>
    <col min="1" max="1" width="12.7109375" style="1" customWidth="1"/>
    <col min="2" max="2" width="55.140625" style="1" customWidth="1"/>
    <col min="3" max="3" width="13.57421875" style="1" hidden="1" customWidth="1"/>
    <col min="4" max="4" width="12.421875" style="61"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9"/>
      <c r="IE3" s="6"/>
      <c r="IF3" s="6"/>
      <c r="IG3" s="6"/>
      <c r="IH3" s="6"/>
      <c r="II3" s="6"/>
    </row>
    <row r="4" spans="1:243" s="9" customFormat="1" ht="30" customHeight="1">
      <c r="A4" s="76" t="s">
        <v>48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72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71</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64">
        <v>2</v>
      </c>
      <c r="C12" s="64">
        <v>3</v>
      </c>
      <c r="D12" s="6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3" customHeight="1">
      <c r="A13" s="62">
        <v>1.1</v>
      </c>
      <c r="B13" s="72" t="s">
        <v>63</v>
      </c>
      <c r="C13" s="70" t="s">
        <v>50</v>
      </c>
      <c r="D13" s="71">
        <v>6</v>
      </c>
      <c r="E13" s="67" t="s">
        <v>36</v>
      </c>
      <c r="F13" s="49"/>
      <c r="G13" s="50"/>
      <c r="H13" s="51"/>
      <c r="I13" s="52" t="s">
        <v>37</v>
      </c>
      <c r="J13" s="53">
        <f>IF(I13="Less(-)",-1,1)</f>
        <v>1</v>
      </c>
      <c r="K13" s="54" t="s">
        <v>38</v>
      </c>
      <c r="L13" s="54" t="s">
        <v>4</v>
      </c>
      <c r="M13" s="55"/>
      <c r="N13" s="50"/>
      <c r="O13" s="55"/>
      <c r="P13" s="55"/>
      <c r="Q13" s="50"/>
      <c r="R13" s="50"/>
      <c r="S13" s="56"/>
      <c r="T13" s="56"/>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D13*M13</f>
        <v>0</v>
      </c>
      <c r="BB13" s="44">
        <f>D13*M13+N13+O13+P13+Q13+R13</f>
        <v>0</v>
      </c>
      <c r="BC13" s="25" t="str">
        <f>SpellNumber(L13,BB13)</f>
        <v>INR Zero Only</v>
      </c>
      <c r="IA13" s="26">
        <v>1.1</v>
      </c>
      <c r="IB13" s="63" t="s">
        <v>63</v>
      </c>
      <c r="IC13" s="26" t="s">
        <v>50</v>
      </c>
      <c r="ID13" s="26">
        <v>6</v>
      </c>
      <c r="IE13" s="27" t="s">
        <v>36</v>
      </c>
      <c r="IF13" s="27" t="s">
        <v>39</v>
      </c>
      <c r="IG13" s="27" t="s">
        <v>35</v>
      </c>
      <c r="IH13" s="27">
        <v>123.223</v>
      </c>
      <c r="II13" s="27" t="s">
        <v>36</v>
      </c>
    </row>
    <row r="14" spans="1:243" s="26" customFormat="1" ht="33" customHeight="1">
      <c r="A14" s="62">
        <v>1.2</v>
      </c>
      <c r="B14" s="72" t="s">
        <v>64</v>
      </c>
      <c r="C14" s="70" t="s">
        <v>52</v>
      </c>
      <c r="D14" s="71">
        <v>1</v>
      </c>
      <c r="E14" s="67" t="s">
        <v>36</v>
      </c>
      <c r="F14" s="49"/>
      <c r="G14" s="50"/>
      <c r="H14" s="51"/>
      <c r="I14" s="52" t="s">
        <v>37</v>
      </c>
      <c r="J14" s="53">
        <f aca="true" t="shared" si="0" ref="J14:J19">IF(I14="Less(-)",-1,1)</f>
        <v>1</v>
      </c>
      <c r="K14" s="54" t="s">
        <v>38</v>
      </c>
      <c r="L14" s="54" t="s">
        <v>4</v>
      </c>
      <c r="M14" s="55"/>
      <c r="N14" s="50"/>
      <c r="O14" s="55"/>
      <c r="P14" s="55"/>
      <c r="Q14" s="50"/>
      <c r="R14" s="50"/>
      <c r="S14" s="56"/>
      <c r="T14" s="56"/>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8">
        <f aca="true" t="shared" si="1" ref="BA14:BA19">D14*M14</f>
        <v>0</v>
      </c>
      <c r="BB14" s="44">
        <f aca="true" t="shared" si="2" ref="BB14:BB19">D14*M14+N14+O14+P14+Q14+R14</f>
        <v>0</v>
      </c>
      <c r="BC14" s="25" t="str">
        <f aca="true" t="shared" si="3" ref="BC14:BC19">SpellNumber(L14,BB14)</f>
        <v>INR Zero Only</v>
      </c>
      <c r="IA14" s="26">
        <v>1.2</v>
      </c>
      <c r="IB14" s="63" t="s">
        <v>64</v>
      </c>
      <c r="IC14" s="26" t="s">
        <v>52</v>
      </c>
      <c r="ID14" s="26">
        <v>1</v>
      </c>
      <c r="IE14" s="27" t="s">
        <v>36</v>
      </c>
      <c r="IF14" s="27"/>
      <c r="IG14" s="27"/>
      <c r="IH14" s="27"/>
      <c r="II14" s="27"/>
    </row>
    <row r="15" spans="1:243" s="26" customFormat="1" ht="33" customHeight="1">
      <c r="A15" s="62">
        <v>1.3</v>
      </c>
      <c r="B15" s="72" t="s">
        <v>65</v>
      </c>
      <c r="C15" s="70" t="s">
        <v>53</v>
      </c>
      <c r="D15" s="71">
        <v>1</v>
      </c>
      <c r="E15" s="67" t="s">
        <v>36</v>
      </c>
      <c r="F15" s="49"/>
      <c r="G15" s="50"/>
      <c r="H15" s="51"/>
      <c r="I15" s="52" t="s">
        <v>37</v>
      </c>
      <c r="J15" s="53">
        <f t="shared" si="0"/>
        <v>1</v>
      </c>
      <c r="K15" s="54" t="s">
        <v>38</v>
      </c>
      <c r="L15" s="54" t="s">
        <v>4</v>
      </c>
      <c r="M15" s="55"/>
      <c r="N15" s="50"/>
      <c r="O15" s="55"/>
      <c r="P15" s="55"/>
      <c r="Q15" s="50"/>
      <c r="R15" s="50"/>
      <c r="S15" s="56"/>
      <c r="T15" s="56"/>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8">
        <f t="shared" si="1"/>
        <v>0</v>
      </c>
      <c r="BB15" s="44">
        <f t="shared" si="2"/>
        <v>0</v>
      </c>
      <c r="BC15" s="25" t="str">
        <f t="shared" si="3"/>
        <v>INR Zero Only</v>
      </c>
      <c r="IA15" s="26">
        <v>1.3</v>
      </c>
      <c r="IB15" s="63" t="s">
        <v>65</v>
      </c>
      <c r="IC15" s="26" t="s">
        <v>53</v>
      </c>
      <c r="ID15" s="26">
        <v>1</v>
      </c>
      <c r="IE15" s="27" t="s">
        <v>36</v>
      </c>
      <c r="IF15" s="27"/>
      <c r="IG15" s="27"/>
      <c r="IH15" s="27"/>
      <c r="II15" s="27"/>
    </row>
    <row r="16" spans="1:243" s="26" customFormat="1" ht="33" customHeight="1">
      <c r="A16" s="62">
        <v>1.4</v>
      </c>
      <c r="B16" s="72" t="s">
        <v>66</v>
      </c>
      <c r="C16" s="70" t="s">
        <v>54</v>
      </c>
      <c r="D16" s="71">
        <v>6</v>
      </c>
      <c r="E16" s="67" t="s">
        <v>36</v>
      </c>
      <c r="F16" s="49"/>
      <c r="G16" s="50"/>
      <c r="H16" s="51"/>
      <c r="I16" s="52" t="s">
        <v>37</v>
      </c>
      <c r="J16" s="53">
        <f t="shared" si="0"/>
        <v>1</v>
      </c>
      <c r="K16" s="54" t="s">
        <v>38</v>
      </c>
      <c r="L16" s="54" t="s">
        <v>4</v>
      </c>
      <c r="M16" s="55"/>
      <c r="N16" s="50"/>
      <c r="O16" s="55"/>
      <c r="P16" s="55"/>
      <c r="Q16" s="50"/>
      <c r="R16" s="50"/>
      <c r="S16" s="56"/>
      <c r="T16" s="56"/>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8">
        <f t="shared" si="1"/>
        <v>0</v>
      </c>
      <c r="BB16" s="44">
        <f t="shared" si="2"/>
        <v>0</v>
      </c>
      <c r="BC16" s="25" t="str">
        <f t="shared" si="3"/>
        <v>INR Zero Only</v>
      </c>
      <c r="IA16" s="26">
        <v>1.4</v>
      </c>
      <c r="IB16" s="63" t="s">
        <v>66</v>
      </c>
      <c r="IC16" s="26" t="s">
        <v>54</v>
      </c>
      <c r="ID16" s="26">
        <v>6</v>
      </c>
      <c r="IE16" s="27" t="s">
        <v>36</v>
      </c>
      <c r="IF16" s="27"/>
      <c r="IG16" s="27"/>
      <c r="IH16" s="27"/>
      <c r="II16" s="27"/>
    </row>
    <row r="17" spans="1:243" s="26" customFormat="1" ht="33" customHeight="1">
      <c r="A17" s="62">
        <v>1.5</v>
      </c>
      <c r="B17" s="72" t="s">
        <v>67</v>
      </c>
      <c r="C17" s="70" t="s">
        <v>57</v>
      </c>
      <c r="D17" s="71">
        <v>1</v>
      </c>
      <c r="E17" s="67" t="s">
        <v>36</v>
      </c>
      <c r="F17" s="49"/>
      <c r="G17" s="50"/>
      <c r="H17" s="51"/>
      <c r="I17" s="52" t="s">
        <v>37</v>
      </c>
      <c r="J17" s="53">
        <f t="shared" si="0"/>
        <v>1</v>
      </c>
      <c r="K17" s="54" t="s">
        <v>38</v>
      </c>
      <c r="L17" s="54" t="s">
        <v>4</v>
      </c>
      <c r="M17" s="55"/>
      <c r="N17" s="50"/>
      <c r="O17" s="55"/>
      <c r="P17" s="55"/>
      <c r="Q17" s="50"/>
      <c r="R17" s="50"/>
      <c r="S17" s="56"/>
      <c r="T17" s="56"/>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8">
        <f t="shared" si="1"/>
        <v>0</v>
      </c>
      <c r="BB17" s="44">
        <f t="shared" si="2"/>
        <v>0</v>
      </c>
      <c r="BC17" s="25" t="str">
        <f t="shared" si="3"/>
        <v>INR Zero Only</v>
      </c>
      <c r="IA17" s="26">
        <v>1.5</v>
      </c>
      <c r="IB17" s="63" t="s">
        <v>67</v>
      </c>
      <c r="IC17" s="26" t="s">
        <v>57</v>
      </c>
      <c r="ID17" s="26">
        <v>1</v>
      </c>
      <c r="IE17" s="27" t="s">
        <v>36</v>
      </c>
      <c r="IF17" s="27"/>
      <c r="IG17" s="27"/>
      <c r="IH17" s="27"/>
      <c r="II17" s="27"/>
    </row>
    <row r="18" spans="1:243" s="26" customFormat="1" ht="33" customHeight="1">
      <c r="A18" s="62">
        <v>1.6</v>
      </c>
      <c r="B18" s="72" t="s">
        <v>68</v>
      </c>
      <c r="C18" s="70" t="s">
        <v>58</v>
      </c>
      <c r="D18" s="71">
        <v>6</v>
      </c>
      <c r="E18" s="67" t="s">
        <v>36</v>
      </c>
      <c r="F18" s="49"/>
      <c r="G18" s="50"/>
      <c r="H18" s="51"/>
      <c r="I18" s="52" t="s">
        <v>37</v>
      </c>
      <c r="J18" s="53">
        <f t="shared" si="0"/>
        <v>1</v>
      </c>
      <c r="K18" s="54" t="s">
        <v>38</v>
      </c>
      <c r="L18" s="54" t="s">
        <v>4</v>
      </c>
      <c r="M18" s="55"/>
      <c r="N18" s="50"/>
      <c r="O18" s="55"/>
      <c r="P18" s="55"/>
      <c r="Q18" s="50"/>
      <c r="R18" s="50"/>
      <c r="S18" s="56"/>
      <c r="T18" s="56"/>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f t="shared" si="1"/>
        <v>0</v>
      </c>
      <c r="BB18" s="44">
        <f t="shared" si="2"/>
        <v>0</v>
      </c>
      <c r="BC18" s="25" t="str">
        <f t="shared" si="3"/>
        <v>INR Zero Only</v>
      </c>
      <c r="IA18" s="26">
        <v>1.6</v>
      </c>
      <c r="IB18" s="63" t="s">
        <v>68</v>
      </c>
      <c r="IC18" s="26" t="s">
        <v>58</v>
      </c>
      <c r="ID18" s="26">
        <v>6</v>
      </c>
      <c r="IE18" s="27" t="s">
        <v>36</v>
      </c>
      <c r="IF18" s="27"/>
      <c r="IG18" s="27"/>
      <c r="IH18" s="27"/>
      <c r="II18" s="27"/>
    </row>
    <row r="19" spans="1:243" s="26" customFormat="1" ht="33" customHeight="1">
      <c r="A19" s="62">
        <v>1.7</v>
      </c>
      <c r="B19" s="72" t="s">
        <v>69</v>
      </c>
      <c r="C19" s="70" t="s">
        <v>59</v>
      </c>
      <c r="D19" s="71">
        <v>1</v>
      </c>
      <c r="E19" s="67" t="s">
        <v>36</v>
      </c>
      <c r="F19" s="49"/>
      <c r="G19" s="50"/>
      <c r="H19" s="51"/>
      <c r="I19" s="52" t="s">
        <v>37</v>
      </c>
      <c r="J19" s="53">
        <f t="shared" si="0"/>
        <v>1</v>
      </c>
      <c r="K19" s="54" t="s">
        <v>38</v>
      </c>
      <c r="L19" s="54" t="s">
        <v>4</v>
      </c>
      <c r="M19" s="55"/>
      <c r="N19" s="50"/>
      <c r="O19" s="55"/>
      <c r="P19" s="55"/>
      <c r="Q19" s="50"/>
      <c r="R19" s="50"/>
      <c r="S19" s="56"/>
      <c r="T19" s="56"/>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8">
        <f t="shared" si="1"/>
        <v>0</v>
      </c>
      <c r="BB19" s="44">
        <f t="shared" si="2"/>
        <v>0</v>
      </c>
      <c r="BC19" s="25" t="str">
        <f t="shared" si="3"/>
        <v>INR Zero Only</v>
      </c>
      <c r="IA19" s="26">
        <v>1.7</v>
      </c>
      <c r="IB19" s="63" t="s">
        <v>69</v>
      </c>
      <c r="IC19" s="26" t="s">
        <v>59</v>
      </c>
      <c r="ID19" s="26">
        <v>1</v>
      </c>
      <c r="IE19" s="27" t="s">
        <v>36</v>
      </c>
      <c r="IF19" s="27"/>
      <c r="IG19" s="27"/>
      <c r="IH19" s="27"/>
      <c r="II19" s="27"/>
    </row>
    <row r="20" spans="1:243" s="26" customFormat="1" ht="33" customHeight="1">
      <c r="A20" s="62">
        <v>1.8</v>
      </c>
      <c r="B20" s="66" t="s">
        <v>70</v>
      </c>
      <c r="C20" s="70" t="s">
        <v>60</v>
      </c>
      <c r="D20" s="71">
        <v>1</v>
      </c>
      <c r="E20" s="67" t="s">
        <v>36</v>
      </c>
      <c r="F20" s="49"/>
      <c r="G20" s="50"/>
      <c r="H20" s="51"/>
      <c r="I20" s="52" t="s">
        <v>37</v>
      </c>
      <c r="J20" s="53">
        <f>IF(I20="Less(-)",-1,1)</f>
        <v>1</v>
      </c>
      <c r="K20" s="54" t="s">
        <v>38</v>
      </c>
      <c r="L20" s="54" t="s">
        <v>4</v>
      </c>
      <c r="M20" s="55"/>
      <c r="N20" s="50"/>
      <c r="O20" s="55"/>
      <c r="P20" s="55"/>
      <c r="Q20" s="50"/>
      <c r="R20" s="50"/>
      <c r="S20" s="56"/>
      <c r="T20" s="56"/>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8">
        <f>D20*M20</f>
        <v>0</v>
      </c>
      <c r="BB20" s="44">
        <f>D20*M20+N20+O20+P20+Q20+R20</f>
        <v>0</v>
      </c>
      <c r="BC20" s="25" t="str">
        <f>SpellNumber(L20,BB20)</f>
        <v>INR Zero Only</v>
      </c>
      <c r="IA20" s="26">
        <v>1.8</v>
      </c>
      <c r="IB20" s="63" t="s">
        <v>70</v>
      </c>
      <c r="IC20" s="26" t="s">
        <v>60</v>
      </c>
      <c r="ID20" s="26">
        <v>1</v>
      </c>
      <c r="IE20" s="27" t="s">
        <v>36</v>
      </c>
      <c r="IF20" s="27"/>
      <c r="IG20" s="27"/>
      <c r="IH20" s="27"/>
      <c r="II20" s="27"/>
    </row>
    <row r="21" spans="1:243" s="26" customFormat="1" ht="33" customHeight="1">
      <c r="A21" s="62">
        <v>1.9</v>
      </c>
      <c r="B21" s="66" t="s">
        <v>55</v>
      </c>
      <c r="C21" s="70" t="s">
        <v>61</v>
      </c>
      <c r="D21" s="71">
        <v>1</v>
      </c>
      <c r="E21" s="67" t="s">
        <v>36</v>
      </c>
      <c r="F21" s="49"/>
      <c r="G21" s="50"/>
      <c r="H21" s="51"/>
      <c r="I21" s="52" t="s">
        <v>37</v>
      </c>
      <c r="J21" s="53">
        <f>IF(I21="Less(-)",-1,1)</f>
        <v>1</v>
      </c>
      <c r="K21" s="54" t="s">
        <v>38</v>
      </c>
      <c r="L21" s="54" t="s">
        <v>4</v>
      </c>
      <c r="M21" s="55"/>
      <c r="N21" s="50"/>
      <c r="O21" s="55"/>
      <c r="P21" s="55"/>
      <c r="Q21" s="50"/>
      <c r="R21" s="50"/>
      <c r="S21" s="56"/>
      <c r="T21" s="56"/>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8">
        <f>D21*M21</f>
        <v>0</v>
      </c>
      <c r="BB21" s="44">
        <f>D21*M21+N21+O21+P21+Q21+R21</f>
        <v>0</v>
      </c>
      <c r="BC21" s="25" t="str">
        <f>SpellNumber(L21,BB21)</f>
        <v>INR Zero Only</v>
      </c>
      <c r="IA21" s="26">
        <v>1.9</v>
      </c>
      <c r="IB21" s="63" t="s">
        <v>55</v>
      </c>
      <c r="IC21" s="26" t="s">
        <v>61</v>
      </c>
      <c r="ID21" s="26">
        <v>1</v>
      </c>
      <c r="IE21" s="27" t="s">
        <v>36</v>
      </c>
      <c r="IF21" s="27"/>
      <c r="IG21" s="27"/>
      <c r="IH21" s="27"/>
      <c r="II21" s="27"/>
    </row>
    <row r="22" spans="1:243" s="26" customFormat="1" ht="33" customHeight="1">
      <c r="A22" s="62">
        <v>2.1</v>
      </c>
      <c r="B22" s="66" t="s">
        <v>56</v>
      </c>
      <c r="C22" s="70" t="s">
        <v>62</v>
      </c>
      <c r="D22" s="71">
        <v>1</v>
      </c>
      <c r="E22" s="67" t="s">
        <v>51</v>
      </c>
      <c r="F22" s="49"/>
      <c r="G22" s="50"/>
      <c r="H22" s="51"/>
      <c r="I22" s="52" t="s">
        <v>37</v>
      </c>
      <c r="J22" s="53">
        <f>IF(I22="Less(-)",-1,1)</f>
        <v>1</v>
      </c>
      <c r="K22" s="54" t="s">
        <v>38</v>
      </c>
      <c r="L22" s="54" t="s">
        <v>4</v>
      </c>
      <c r="M22" s="55"/>
      <c r="N22" s="50"/>
      <c r="O22" s="55"/>
      <c r="P22" s="55"/>
      <c r="Q22" s="50"/>
      <c r="R22" s="50"/>
      <c r="S22" s="56"/>
      <c r="T22" s="56"/>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8">
        <f>D22*M22</f>
        <v>0</v>
      </c>
      <c r="BB22" s="44">
        <f>D22*M22+N22+O22+P22+Q22+R22</f>
        <v>0</v>
      </c>
      <c r="BC22" s="25" t="str">
        <f>SpellNumber(L22,BB22)</f>
        <v>INR Zero Only</v>
      </c>
      <c r="IA22" s="26">
        <v>2.1</v>
      </c>
      <c r="IB22" s="63" t="s">
        <v>56</v>
      </c>
      <c r="IC22" s="26" t="s">
        <v>62</v>
      </c>
      <c r="ID22" s="26">
        <v>1</v>
      </c>
      <c r="IE22" s="27" t="s">
        <v>51</v>
      </c>
      <c r="IF22" s="27"/>
      <c r="IG22" s="27"/>
      <c r="IH22" s="27"/>
      <c r="II22" s="27"/>
    </row>
    <row r="23" spans="1:243" s="26" customFormat="1" ht="24.75" customHeight="1">
      <c r="A23" s="28" t="s">
        <v>41</v>
      </c>
      <c r="B23" s="65"/>
      <c r="C23" s="68"/>
      <c r="D23" s="69"/>
      <c r="E23" s="45"/>
      <c r="F23" s="45"/>
      <c r="G23" s="45"/>
      <c r="H23" s="46"/>
      <c r="I23" s="46"/>
      <c r="J23" s="46"/>
      <c r="K23" s="46"/>
      <c r="L23" s="47"/>
      <c r="BA23" s="48">
        <f>SUM(BA13:BA22)</f>
        <v>0</v>
      </c>
      <c r="BB23" s="48">
        <f>SUM(BB13:BB22)</f>
        <v>0</v>
      </c>
      <c r="BC23" s="25" t="str">
        <f>SpellNumber($E$2,BB23)</f>
        <v>INR Zero Only</v>
      </c>
      <c r="IE23" s="27">
        <v>4</v>
      </c>
      <c r="IF23" s="27" t="s">
        <v>40</v>
      </c>
      <c r="IG23" s="27" t="s">
        <v>42</v>
      </c>
      <c r="IH23" s="27">
        <v>10</v>
      </c>
      <c r="II23" s="27" t="s">
        <v>36</v>
      </c>
    </row>
    <row r="24" spans="1:243" s="37" customFormat="1" ht="54.75" customHeight="1" hidden="1">
      <c r="A24" s="29" t="s">
        <v>43</v>
      </c>
      <c r="B24" s="30"/>
      <c r="C24" s="31"/>
      <c r="D24" s="60"/>
      <c r="E24" s="42" t="s">
        <v>44</v>
      </c>
      <c r="F24" s="43"/>
      <c r="G24" s="32"/>
      <c r="H24" s="33"/>
      <c r="I24" s="33"/>
      <c r="J24" s="33"/>
      <c r="K24" s="34"/>
      <c r="L24" s="35"/>
      <c r="M24" s="36" t="s">
        <v>45</v>
      </c>
      <c r="O24" s="26"/>
      <c r="P24" s="26"/>
      <c r="Q24" s="26"/>
      <c r="R24" s="26"/>
      <c r="S24" s="26"/>
      <c r="BA24" s="38">
        <f>IF(ISBLANK(F24),0,IF(E24="Excess (+)",ROUND(BA23+(BA23*F24),2),IF(E24="Less (-)",ROUND(BA23+(BA23*F24*(-1)),2),0)))</f>
        <v>0</v>
      </c>
      <c r="BB24" s="39">
        <f>ROUND(BA24,0)</f>
        <v>0</v>
      </c>
      <c r="BC24" s="40" t="str">
        <f>SpellNumber(L24,BB24)</f>
        <v> Zero Only</v>
      </c>
      <c r="IE24" s="41"/>
      <c r="IF24" s="41"/>
      <c r="IG24" s="41"/>
      <c r="IH24" s="41"/>
      <c r="II24" s="41"/>
    </row>
    <row r="25" spans="1:243" s="37" customFormat="1" ht="43.5" customHeight="1">
      <c r="A25" s="28" t="s">
        <v>46</v>
      </c>
      <c r="B25" s="28"/>
      <c r="C25" s="74" t="str">
        <f>SpellNumber($E$2,BB23)</f>
        <v>INR Zero Only</v>
      </c>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IE25" s="41"/>
      <c r="IF25" s="41"/>
      <c r="IG25" s="41"/>
      <c r="IH25" s="41"/>
      <c r="II25" s="41"/>
    </row>
    <row r="27" ht="15"/>
    <row r="28" ht="15"/>
    <row r="30" ht="15"/>
    <row r="31" ht="15"/>
    <row r="32" ht="15"/>
    <row r="33" ht="15"/>
    <row r="34" ht="15"/>
    <row r="35" ht="15"/>
    <row r="36" ht="15"/>
    <row r="37" ht="15"/>
    <row r="38" ht="15"/>
    <row r="39" ht="15"/>
    <row r="40" ht="15"/>
    <row r="41" ht="15"/>
  </sheetData>
  <sheetProtection password="E491" sheet="1"/>
  <mergeCells count="8">
    <mergeCell ref="A9:BC9"/>
    <mergeCell ref="C25:BC25"/>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7 L18 L19 L20 L22 L21">
      <formula1>"INR"</formula1>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F13:F22">
      <formula1>0</formula1>
      <formula2>999999999999999</formula2>
    </dataValidation>
    <dataValidation type="list" allowBlank="1" showErrorMessage="1" sqref="K13:K22">
      <formula1>"Partial Conversion,Full Conversion"</formula1>
      <formula2>0</formula2>
    </dataValidation>
    <dataValidation type="decimal" allowBlank="1" showErrorMessage="1" errorTitle="Invalid Entry" error="Only Numeric Values are allowed. " sqref="A13:A22">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2020-03-06T12:24:28Z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