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<sst xmlns="http://schemas.openxmlformats.org/spreadsheetml/2006/main" count="170" uniqueCount="67">
  <si>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</si>
  <si>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</si>
  <si>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</si>
  <si>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</si>
  <si>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</si>
  <si>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</si>
  <si>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</si>
  <si>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</si>
  <si>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</si>
  <si>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</si>
  <si>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</si>
  <si>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</si>
  <si>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</si>
  <si>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</si>
  <si>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</si>
  <si>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</si>
  <si>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</si>
  <si>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</si>
  <si>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</si>
  <si>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</si>
  <si>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</si>
  <si>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</si>
  <si>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</si>
  <si>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</si>
  <si>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</si>
  <si>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</si>
  <si>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</si>
  <si>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</si>
  <si>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</si>
  <si>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</si>
  <si>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</si>
  <si>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</si>
  <si>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</si>
  <si>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</si>
  <si>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</si>
  <si>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</si>
  <si>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</si>
  <si>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</si>
  <si>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</si>
  <si>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</si>
  <si>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</si>
  <si>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</si>
  <si>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</si>
  <si>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</si>
  <si>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</si>
  <si>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</si>
  <si>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</si>
  <si>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</si>
  <si>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</si>
  <si>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item3</t>
  </si>
  <si>
    <t>item4</t>
  </si>
  <si>
    <t>item6</t>
  </si>
  <si>
    <t>item7</t>
  </si>
  <si>
    <t>Only for M/s Otis Elevators</t>
  </si>
  <si>
    <t>6 Passenger lift (M/s Otis Elevators)</t>
  </si>
  <si>
    <t>8 Passenger lift MRL (M/s Otis Elevators)</t>
  </si>
  <si>
    <t>13 Passenger lift (M/s Otis Elevators)</t>
  </si>
  <si>
    <t>13 Passenger lift MRL (M/s Otis Elevators)</t>
  </si>
  <si>
    <t>15 Passenger lift MRL (M/s Otis Elevators)</t>
  </si>
  <si>
    <t>20 Passenger lift (M/s Otis Elevators)</t>
  </si>
  <si>
    <t>Only for M/s Schindler Lifts</t>
  </si>
  <si>
    <t>10 Passenger lift (M/s Schindler Lifts)</t>
  </si>
  <si>
    <r>
      <t xml:space="preserve">BASIC RATE WITH </t>
    </r>
    <r>
      <rPr>
        <b/>
        <sz val="11"/>
        <color indexed="10"/>
        <rFont val="Arial"/>
        <family val="2"/>
      </rPr>
      <t>INCLUSIVE OF GST For 2nd Year</t>
    </r>
    <r>
      <rPr>
        <b/>
        <sz val="11"/>
        <rFont val="Arial"/>
        <family val="2"/>
      </rPr>
      <t xml:space="preserve"> In Figures To be entered by the </t>
    </r>
    <r>
      <rPr>
        <b/>
        <sz val="11"/>
        <color indexed="10"/>
        <rFont val="Arial"/>
        <family val="2"/>
      </rPr>
      <t xml:space="preserve">Bidder </t>
    </r>
    <r>
      <rPr>
        <b/>
        <sz val="11"/>
        <rFont val="Arial"/>
        <family val="2"/>
      </rPr>
      <t xml:space="preserve">
Rs.      P</t>
    </r>
  </si>
  <si>
    <t>Name of Work: &lt;Comprehensive Annual Maintenance Contract (CAMC) for 03 Years for Otis and Schindler make lifts at IISER Mohali&gt;</t>
  </si>
  <si>
    <t>Contract No:  &lt;IISER/EE-EO/Estimate-P/19-20/06 &gt;</t>
  </si>
  <si>
    <r>
      <t xml:space="preserve">BASIC RATE WITH </t>
    </r>
    <r>
      <rPr>
        <b/>
        <sz val="11"/>
        <color indexed="10"/>
        <rFont val="Arial"/>
        <family val="2"/>
      </rPr>
      <t>INCLUSIVE  OF GST FOR 1ST YEAR</t>
    </r>
    <r>
      <rPr>
        <b/>
        <sz val="11"/>
        <rFont val="Arial"/>
        <family val="2"/>
      </rPr>
      <t xml:space="preserve"> In Figures To be entered by the </t>
    </r>
    <r>
      <rPr>
        <b/>
        <sz val="11"/>
        <color indexed="10"/>
        <rFont val="Arial"/>
        <family val="2"/>
      </rPr>
      <t>Bidder</t>
    </r>
    <r>
      <rPr>
        <b/>
        <sz val="11"/>
        <rFont val="Arial"/>
        <family val="2"/>
      </rPr>
      <t xml:space="preserve"> 
Rs.      P
 </t>
    </r>
  </si>
  <si>
    <r>
      <t xml:space="preserve">BASIC RATE WITH </t>
    </r>
    <r>
      <rPr>
        <b/>
        <sz val="11"/>
        <color indexed="10"/>
        <rFont val="Arial"/>
        <family val="2"/>
      </rPr>
      <t>INCLUSIVE OF GST For 3rd Year</t>
    </r>
    <r>
      <rPr>
        <b/>
        <sz val="11"/>
        <rFont val="Arial"/>
        <family val="2"/>
      </rPr>
      <t xml:space="preserve"> In Figures To be entered by the </t>
    </r>
    <r>
      <rPr>
        <b/>
        <sz val="11"/>
        <color indexed="10"/>
        <rFont val="Arial"/>
        <family val="2"/>
      </rPr>
      <t>Bidder</t>
    </r>
    <r>
      <rPr>
        <b/>
        <sz val="11"/>
        <rFont val="Arial"/>
        <family val="2"/>
      </rPr>
      <t xml:space="preserve"> 
Rs.      P</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</si>
</sst>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4"/>
      <color indexed="8"/>
      <name val="Calibri"/>
      <family val="2"/>
    </font>
    <font>
      <sz val="14"/>
      <color indexed="8"/>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14"/>
      <color theme="1"/>
      <name val="Calibri"/>
      <family val="2"/>
    </font>
    <font>
      <sz val="14"/>
      <color theme="1"/>
      <name val="Calibri"/>
      <family val="2"/>
    </font>
    <font>
      <sz val="18"/>
      <color rgb="FF000000"/>
      <name val="times new roman"/>
      <family val="1"/>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6"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63" fillId="0" borderId="20" xfId="0" applyFont="1" applyFill="1" applyBorder="1" applyAlignment="1">
      <alignment horizontal="center" vertical="center"/>
    </xf>
    <xf numFmtId="0" fontId="4" fillId="0" borderId="21" xfId="59" applyNumberFormat="1" applyFont="1" applyFill="1" applyBorder="1" applyAlignment="1">
      <alignment vertical="top"/>
      <protection/>
    </xf>
    <xf numFmtId="0" fontId="64" fillId="0" borderId="22" xfId="60" applyFont="1" applyFill="1" applyBorder="1" applyAlignment="1">
      <alignment horizontal="center" vertical="center"/>
      <protection/>
    </xf>
    <xf numFmtId="0" fontId="65" fillId="0" borderId="22" xfId="60" applyFont="1" applyFill="1" applyBorder="1" applyAlignment="1">
      <alignment horizontal="center" vertical="center"/>
      <protection/>
    </xf>
    <xf numFmtId="0" fontId="65" fillId="0" borderId="22" xfId="60" applyFont="1" applyFill="1" applyBorder="1" applyAlignment="1">
      <alignment horizontal="center"/>
      <protection/>
    </xf>
    <xf numFmtId="0" fontId="4" fillId="0" borderId="0" xfId="55" applyNumberFormat="1" applyFont="1" applyFill="1" applyAlignment="1">
      <alignment vertical="top" wrapText="1"/>
      <protection/>
    </xf>
    <xf numFmtId="0" fontId="66" fillId="0" borderId="22" xfId="0" applyFont="1" applyFill="1" applyBorder="1" applyAlignment="1">
      <alignment horizontal="center" vertical="center"/>
    </xf>
    <xf numFmtId="0" fontId="25" fillId="0" borderId="22" xfId="0" applyFont="1" applyFill="1" applyBorder="1" applyAlignment="1">
      <alignment horizontal="left" vertical="center" wrapText="1"/>
    </xf>
    <xf numFmtId="0" fontId="25" fillId="0" borderId="22" xfId="0" applyFont="1" applyFill="1" applyBorder="1" applyAlignment="1">
      <alignment vertical="center" wrapText="1"/>
    </xf>
    <xf numFmtId="0" fontId="67" fillId="0" borderId="22"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view="pageBreakPreview" zoomScale="55" zoomScaleNormal="75" zoomScaleSheetLayoutView="55" zoomScalePageLayoutView="0" workbookViewId="0" topLeftCell="A1">
      <selection activeCell="A25" sqref="A25"/>
    </sheetView>
  </sheetViews>
  <sheetFormatPr defaultColWidth="9.140625" defaultRowHeight="15"/>
  <cols>
    <col min="1" max="1" width="14.28125" style="1" customWidth="1"/>
    <col min="2" max="2" width="70.851562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21.421875" style="1" customWidth="1"/>
    <col min="14" max="14" width="7.8515625" style="2" hidden="1" customWidth="1"/>
    <col min="15" max="15" width="21.8515625" style="1" customWidth="1"/>
    <col min="16" max="16" width="20.57421875" style="1" customWidth="1"/>
    <col min="17"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hidden="1" customWidth="1"/>
    <col min="55" max="55" width="50.140625" style="1" hidden="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4" t="s">
        <v>47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63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93" customHeight="1">
      <c r="A8" s="11" t="s">
        <v>45</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40.25" customHeight="1">
      <c r="A11" s="16" t="s">
        <v>14</v>
      </c>
      <c r="B11" s="19" t="s">
        <v>15</v>
      </c>
      <c r="C11" s="19" t="s">
        <v>16</v>
      </c>
      <c r="D11" s="19" t="s">
        <v>17</v>
      </c>
      <c r="E11" s="19" t="s">
        <v>18</v>
      </c>
      <c r="F11" s="19" t="s">
        <v>19</v>
      </c>
      <c r="G11" s="19"/>
      <c r="H11" s="19"/>
      <c r="I11" s="19" t="s">
        <v>20</v>
      </c>
      <c r="J11" s="19" t="s">
        <v>21</v>
      </c>
      <c r="K11" s="19" t="s">
        <v>22</v>
      </c>
      <c r="L11" s="19" t="s">
        <v>23</v>
      </c>
      <c r="M11" s="20" t="s">
        <v>65</v>
      </c>
      <c r="N11" s="19" t="s">
        <v>24</v>
      </c>
      <c r="O11" s="19" t="s">
        <v>62</v>
      </c>
      <c r="P11" s="19" t="s">
        <v>66</v>
      </c>
      <c r="Q11" s="19" t="s">
        <v>25</v>
      </c>
      <c r="R11" s="19" t="s">
        <v>26</v>
      </c>
      <c r="S11" s="19" t="s">
        <v>27</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46</v>
      </c>
      <c r="BC11" s="22" t="s">
        <v>30</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8</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IE12" s="18"/>
      <c r="IF12" s="18"/>
      <c r="IG12" s="18"/>
      <c r="IH12" s="18"/>
      <c r="II12" s="18"/>
    </row>
    <row r="13" spans="1:243" s="27" customFormat="1" ht="38.25" customHeight="1">
      <c r="A13" s="25">
        <v>1</v>
      </c>
      <c r="B13" s="70" t="s">
        <v>53</v>
      </c>
      <c r="C13" s="60"/>
      <c r="D13" s="62"/>
      <c r="E13" s="66"/>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27">
        <v>1</v>
      </c>
      <c r="IB13" s="65" t="s">
        <v>53</v>
      </c>
      <c r="IE13" s="28"/>
      <c r="IF13" s="28" t="s">
        <v>31</v>
      </c>
      <c r="IG13" s="28" t="s">
        <v>32</v>
      </c>
      <c r="IH13" s="28">
        <v>10</v>
      </c>
      <c r="II13" s="28" t="s">
        <v>33</v>
      </c>
    </row>
    <row r="14" spans="1:243" s="27" customFormat="1" ht="23.25" customHeight="1">
      <c r="A14" s="25">
        <v>1.1</v>
      </c>
      <c r="B14" s="67" t="s">
        <v>54</v>
      </c>
      <c r="C14" s="59" t="s">
        <v>32</v>
      </c>
      <c r="D14" s="63">
        <v>1</v>
      </c>
      <c r="E14" s="66" t="s">
        <v>34</v>
      </c>
      <c r="F14" s="29"/>
      <c r="G14" s="30"/>
      <c r="H14" s="30"/>
      <c r="I14" s="29" t="s">
        <v>35</v>
      </c>
      <c r="J14" s="31">
        <f aca="true" t="shared" si="0" ref="J14:J19">IF(I14="Less(-)",-1,1)</f>
        <v>1</v>
      </c>
      <c r="K14" s="32" t="s">
        <v>36</v>
      </c>
      <c r="L14" s="32" t="s">
        <v>4</v>
      </c>
      <c r="M14" s="56"/>
      <c r="N14" s="30"/>
      <c r="O14" s="56"/>
      <c r="P14" s="56"/>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 aca="true" t="shared" si="1" ref="BA14:BA19">D14*M14</f>
        <v>0</v>
      </c>
      <c r="BB14" s="36">
        <f aca="true" t="shared" si="2" ref="BB14:BB19">BA14+(BA14*O14/100)</f>
        <v>0</v>
      </c>
      <c r="BC14" s="26" t="str">
        <f aca="true" t="shared" si="3" ref="BC14:BC19">SpellNumber(L14,BB14)</f>
        <v>INR Zero Only</v>
      </c>
      <c r="IA14" s="27">
        <v>1.1</v>
      </c>
      <c r="IB14" s="27" t="s">
        <v>54</v>
      </c>
      <c r="IC14" s="27" t="s">
        <v>32</v>
      </c>
      <c r="ID14" s="27">
        <v>1</v>
      </c>
      <c r="IE14" s="28" t="s">
        <v>34</v>
      </c>
      <c r="IF14" s="28" t="s">
        <v>31</v>
      </c>
      <c r="IG14" s="28" t="s">
        <v>32</v>
      </c>
      <c r="IH14" s="28">
        <v>10</v>
      </c>
      <c r="II14" s="28" t="s">
        <v>33</v>
      </c>
    </row>
    <row r="15" spans="1:243" s="27" customFormat="1" ht="23.25" customHeight="1">
      <c r="A15" s="25">
        <v>1.2</v>
      </c>
      <c r="B15" s="68" t="s">
        <v>55</v>
      </c>
      <c r="C15" s="59" t="s">
        <v>48</v>
      </c>
      <c r="D15" s="63">
        <v>1</v>
      </c>
      <c r="E15" s="66" t="s">
        <v>34</v>
      </c>
      <c r="F15" s="29"/>
      <c r="G15" s="30"/>
      <c r="H15" s="30"/>
      <c r="I15" s="29" t="s">
        <v>35</v>
      </c>
      <c r="J15" s="31">
        <f t="shared" si="0"/>
        <v>1</v>
      </c>
      <c r="K15" s="32" t="s">
        <v>36</v>
      </c>
      <c r="L15" s="32" t="s">
        <v>4</v>
      </c>
      <c r="M15" s="56"/>
      <c r="N15" s="30"/>
      <c r="O15" s="56"/>
      <c r="P15" s="56"/>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 t="shared" si="1"/>
        <v>0</v>
      </c>
      <c r="BB15" s="36">
        <f t="shared" si="2"/>
        <v>0</v>
      </c>
      <c r="BC15" s="26" t="str">
        <f t="shared" si="3"/>
        <v>INR Zero Only</v>
      </c>
      <c r="IA15" s="27">
        <v>2</v>
      </c>
      <c r="IB15" s="27" t="s">
        <v>55</v>
      </c>
      <c r="IC15" s="27" t="s">
        <v>48</v>
      </c>
      <c r="ID15" s="27">
        <v>1</v>
      </c>
      <c r="IE15" s="28" t="s">
        <v>34</v>
      </c>
      <c r="IF15" s="28"/>
      <c r="IG15" s="28"/>
      <c r="IH15" s="28"/>
      <c r="II15" s="28"/>
    </row>
    <row r="16" spans="1:243" s="27" customFormat="1" ht="23.25" customHeight="1">
      <c r="A16" s="25">
        <v>1.3</v>
      </c>
      <c r="B16" s="68" t="s">
        <v>56</v>
      </c>
      <c r="C16" s="59" t="s">
        <v>49</v>
      </c>
      <c r="D16" s="63">
        <v>2</v>
      </c>
      <c r="E16" s="66" t="s">
        <v>34</v>
      </c>
      <c r="F16" s="29"/>
      <c r="G16" s="30"/>
      <c r="H16" s="30"/>
      <c r="I16" s="29" t="s">
        <v>35</v>
      </c>
      <c r="J16" s="31">
        <f t="shared" si="0"/>
        <v>1</v>
      </c>
      <c r="K16" s="32" t="s">
        <v>36</v>
      </c>
      <c r="L16" s="32" t="s">
        <v>4</v>
      </c>
      <c r="M16" s="56"/>
      <c r="N16" s="30"/>
      <c r="O16" s="56"/>
      <c r="P16" s="56"/>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 t="shared" si="1"/>
        <v>0</v>
      </c>
      <c r="BB16" s="36">
        <f t="shared" si="2"/>
        <v>0</v>
      </c>
      <c r="BC16" s="26" t="str">
        <f t="shared" si="3"/>
        <v>INR Zero Only</v>
      </c>
      <c r="IA16" s="27">
        <v>3.1</v>
      </c>
      <c r="IB16" s="27" t="s">
        <v>56</v>
      </c>
      <c r="IC16" s="27" t="s">
        <v>49</v>
      </c>
      <c r="ID16" s="27">
        <v>2</v>
      </c>
      <c r="IE16" s="28" t="s">
        <v>34</v>
      </c>
      <c r="IF16" s="28"/>
      <c r="IG16" s="28"/>
      <c r="IH16" s="28"/>
      <c r="II16" s="28"/>
    </row>
    <row r="17" spans="1:243" s="27" customFormat="1" ht="23.25" customHeight="1">
      <c r="A17" s="25">
        <v>1.4</v>
      </c>
      <c r="B17" s="68" t="s">
        <v>57</v>
      </c>
      <c r="C17" s="59" t="s">
        <v>50</v>
      </c>
      <c r="D17" s="64">
        <v>1</v>
      </c>
      <c r="E17" s="66" t="s">
        <v>34</v>
      </c>
      <c r="F17" s="29"/>
      <c r="G17" s="30"/>
      <c r="H17" s="30"/>
      <c r="I17" s="29" t="s">
        <v>35</v>
      </c>
      <c r="J17" s="31">
        <f t="shared" si="0"/>
        <v>1</v>
      </c>
      <c r="K17" s="32" t="s">
        <v>36</v>
      </c>
      <c r="L17" s="32" t="s">
        <v>4</v>
      </c>
      <c r="M17" s="56"/>
      <c r="N17" s="30"/>
      <c r="O17" s="56"/>
      <c r="P17" s="56"/>
      <c r="Q17" s="30"/>
      <c r="R17" s="30"/>
      <c r="S17" s="33"/>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f t="shared" si="1"/>
        <v>0</v>
      </c>
      <c r="BB17" s="36">
        <f t="shared" si="2"/>
        <v>0</v>
      </c>
      <c r="BC17" s="26" t="str">
        <f t="shared" si="3"/>
        <v>INR Zero Only</v>
      </c>
      <c r="IA17" s="27">
        <v>3.2</v>
      </c>
      <c r="IB17" s="27" t="s">
        <v>57</v>
      </c>
      <c r="IC17" s="27" t="s">
        <v>50</v>
      </c>
      <c r="ID17" s="27">
        <v>1</v>
      </c>
      <c r="IE17" s="28" t="s">
        <v>34</v>
      </c>
      <c r="IF17" s="28"/>
      <c r="IG17" s="28"/>
      <c r="IH17" s="28"/>
      <c r="II17" s="28"/>
    </row>
    <row r="18" spans="1:243" s="27" customFormat="1" ht="23.25" customHeight="1">
      <c r="A18" s="25">
        <v>1.5</v>
      </c>
      <c r="B18" s="68" t="s">
        <v>58</v>
      </c>
      <c r="C18" s="59" t="s">
        <v>39</v>
      </c>
      <c r="D18" s="63">
        <v>2</v>
      </c>
      <c r="E18" s="66" t="s">
        <v>34</v>
      </c>
      <c r="F18" s="29"/>
      <c r="G18" s="30"/>
      <c r="H18" s="30"/>
      <c r="I18" s="29" t="s">
        <v>35</v>
      </c>
      <c r="J18" s="31">
        <f t="shared" si="0"/>
        <v>1</v>
      </c>
      <c r="K18" s="32" t="s">
        <v>36</v>
      </c>
      <c r="L18" s="32" t="s">
        <v>4</v>
      </c>
      <c r="M18" s="56"/>
      <c r="N18" s="30"/>
      <c r="O18" s="56"/>
      <c r="P18" s="56"/>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 t="shared" si="1"/>
        <v>0</v>
      </c>
      <c r="BB18" s="36">
        <f t="shared" si="2"/>
        <v>0</v>
      </c>
      <c r="BC18" s="26" t="str">
        <f t="shared" si="3"/>
        <v>INR Zero Only</v>
      </c>
      <c r="IA18" s="27">
        <v>4</v>
      </c>
      <c r="IB18" s="65" t="s">
        <v>58</v>
      </c>
      <c r="IC18" s="27" t="s">
        <v>39</v>
      </c>
      <c r="ID18" s="27">
        <v>2</v>
      </c>
      <c r="IE18" s="28" t="s">
        <v>34</v>
      </c>
      <c r="IF18" s="28"/>
      <c r="IG18" s="28"/>
      <c r="IH18" s="28"/>
      <c r="II18" s="28"/>
    </row>
    <row r="19" spans="1:243" s="27" customFormat="1" ht="23.25" customHeight="1">
      <c r="A19" s="25">
        <v>1.6</v>
      </c>
      <c r="B19" s="68" t="s">
        <v>59</v>
      </c>
      <c r="C19" s="59" t="s">
        <v>51</v>
      </c>
      <c r="D19" s="63">
        <v>2</v>
      </c>
      <c r="E19" s="66" t="s">
        <v>34</v>
      </c>
      <c r="F19" s="29"/>
      <c r="G19" s="30"/>
      <c r="H19" s="30"/>
      <c r="I19" s="29" t="s">
        <v>35</v>
      </c>
      <c r="J19" s="31">
        <f t="shared" si="0"/>
        <v>1</v>
      </c>
      <c r="K19" s="32" t="s">
        <v>36</v>
      </c>
      <c r="L19" s="32" t="s">
        <v>4</v>
      </c>
      <c r="M19" s="56"/>
      <c r="N19" s="30"/>
      <c r="O19" s="56"/>
      <c r="P19" s="56"/>
      <c r="Q19" s="30"/>
      <c r="R19" s="30"/>
      <c r="S19" s="33"/>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f t="shared" si="1"/>
        <v>0</v>
      </c>
      <c r="BB19" s="36">
        <f t="shared" si="2"/>
        <v>0</v>
      </c>
      <c r="BC19" s="26" t="str">
        <f t="shared" si="3"/>
        <v>INR Zero Only</v>
      </c>
      <c r="IA19" s="27">
        <v>5</v>
      </c>
      <c r="IB19" s="65" t="s">
        <v>59</v>
      </c>
      <c r="IC19" s="27" t="s">
        <v>51</v>
      </c>
      <c r="ID19" s="27">
        <v>2</v>
      </c>
      <c r="IE19" s="28" t="s">
        <v>34</v>
      </c>
      <c r="IF19" s="28"/>
      <c r="IG19" s="28"/>
      <c r="IH19" s="28"/>
      <c r="II19" s="28"/>
    </row>
    <row r="20" spans="1:243" s="27" customFormat="1" ht="40.5" customHeight="1">
      <c r="A20" s="25">
        <v>2</v>
      </c>
      <c r="B20" s="70" t="s">
        <v>60</v>
      </c>
      <c r="C20" s="60"/>
      <c r="D20" s="62"/>
      <c r="E20" s="66"/>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IA20" s="27">
        <v>7</v>
      </c>
      <c r="IB20" s="65" t="s">
        <v>60</v>
      </c>
      <c r="IE20" s="28"/>
      <c r="IF20" s="28"/>
      <c r="IG20" s="28"/>
      <c r="IH20" s="28"/>
      <c r="II20" s="28"/>
    </row>
    <row r="21" spans="1:243" s="27" customFormat="1" ht="23.25">
      <c r="A21" s="25">
        <v>2.1</v>
      </c>
      <c r="B21" s="69" t="s">
        <v>61</v>
      </c>
      <c r="C21" s="59" t="s">
        <v>52</v>
      </c>
      <c r="D21" s="63">
        <v>2</v>
      </c>
      <c r="E21" s="66" t="s">
        <v>34</v>
      </c>
      <c r="F21" s="29"/>
      <c r="G21" s="30"/>
      <c r="H21" s="30"/>
      <c r="I21" s="29" t="s">
        <v>35</v>
      </c>
      <c r="J21" s="31">
        <f>IF(I21="Less(-)",-1,1)</f>
        <v>1</v>
      </c>
      <c r="K21" s="32" t="s">
        <v>36</v>
      </c>
      <c r="L21" s="32" t="s">
        <v>4</v>
      </c>
      <c r="M21" s="56"/>
      <c r="N21" s="30"/>
      <c r="O21" s="56"/>
      <c r="P21" s="56"/>
      <c r="Q21" s="30"/>
      <c r="R21" s="30"/>
      <c r="S21" s="33"/>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6">
        <f>D21*M21</f>
        <v>0</v>
      </c>
      <c r="BB21" s="36">
        <f>BA21+(BA21*O21/100)</f>
        <v>0</v>
      </c>
      <c r="BC21" s="26" t="str">
        <f>SpellNumber(L21,BB21)</f>
        <v>INR Zero Only</v>
      </c>
      <c r="IA21" s="27">
        <v>7.1</v>
      </c>
      <c r="IB21" s="27" t="s">
        <v>61</v>
      </c>
      <c r="IC21" s="27" t="s">
        <v>52</v>
      </c>
      <c r="ID21" s="27">
        <v>2</v>
      </c>
      <c r="IE21" s="28" t="s">
        <v>34</v>
      </c>
      <c r="IF21" s="28"/>
      <c r="IG21" s="28"/>
      <c r="IH21" s="28"/>
      <c r="II21" s="28"/>
    </row>
    <row r="22" spans="1:243" s="27" customFormat="1" ht="58.5" customHeight="1" hidden="1">
      <c r="A22" s="37" t="s">
        <v>38</v>
      </c>
      <c r="B22" s="38"/>
      <c r="C22" s="61"/>
      <c r="D22" s="39"/>
      <c r="E22" s="39"/>
      <c r="F22" s="39"/>
      <c r="G22" s="39"/>
      <c r="H22" s="40"/>
      <c r="I22" s="40"/>
      <c r="J22" s="40"/>
      <c r="K22" s="40"/>
      <c r="L22" s="41"/>
      <c r="BA22" s="42">
        <f>SUM(BA14:BA21)</f>
        <v>0</v>
      </c>
      <c r="BB22" s="42">
        <f>SUM(BB14:BB21)</f>
        <v>0</v>
      </c>
      <c r="BC22" s="26" t="str">
        <f>SpellNumber($E$2,BB22)</f>
        <v>INR Zero Only</v>
      </c>
      <c r="IE22" s="28">
        <v>4</v>
      </c>
      <c r="IF22" s="28" t="s">
        <v>37</v>
      </c>
      <c r="IG22" s="28" t="s">
        <v>39</v>
      </c>
      <c r="IH22" s="28">
        <v>10</v>
      </c>
      <c r="II22" s="28" t="s">
        <v>34</v>
      </c>
    </row>
    <row r="23" spans="1:243" s="51" customFormat="1" ht="54.75" customHeight="1" hidden="1">
      <c r="A23" s="38" t="s">
        <v>40</v>
      </c>
      <c r="B23" s="43"/>
      <c r="C23" s="44"/>
      <c r="D23" s="45"/>
      <c r="E23" s="57" t="s">
        <v>41</v>
      </c>
      <c r="F23" s="58"/>
      <c r="G23" s="46"/>
      <c r="H23" s="47"/>
      <c r="I23" s="47"/>
      <c r="J23" s="47"/>
      <c r="K23" s="48"/>
      <c r="L23" s="49"/>
      <c r="M23" s="50" t="s">
        <v>42</v>
      </c>
      <c r="O23" s="27"/>
      <c r="P23" s="27"/>
      <c r="Q23" s="27"/>
      <c r="R23" s="27"/>
      <c r="S23" s="27"/>
      <c r="BA23" s="52">
        <f>IF(ISBLANK(F23),0,IF(E23="Excess (+)",ROUND(BA22+(BA22*F23),2),IF(E23="Less (-)",ROUND(BA22+(BA22*F23*(-1)),2),0)))</f>
        <v>0</v>
      </c>
      <c r="BB23" s="53">
        <f>ROUND(BA23,0)</f>
        <v>0</v>
      </c>
      <c r="BC23" s="54" t="str">
        <f>SpellNumber(L23,BB23)</f>
        <v> Zero Only</v>
      </c>
      <c r="IE23" s="55"/>
      <c r="IF23" s="55"/>
      <c r="IG23" s="55"/>
      <c r="IH23" s="55"/>
      <c r="II23" s="55"/>
    </row>
    <row r="24" spans="1:243" s="51" customFormat="1" ht="43.5" customHeight="1" hidden="1">
      <c r="A24" s="37" t="s">
        <v>43</v>
      </c>
      <c r="B24" s="37"/>
      <c r="C24" s="72" t="str">
        <f>SpellNumber($E$2,BB22)</f>
        <v>INR Zero Only</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E24" s="55"/>
      <c r="IF24" s="55"/>
      <c r="IG24" s="55"/>
      <c r="IH24" s="55"/>
      <c r="II24" s="55"/>
    </row>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allowBlank="1" showInputMessage="1" showErrorMessage="1" promptTitle="Itemcode/Make" prompt="Please enter text" sqref="C14:C19 C21">
      <formula1>0</formula1>
      <formula2>0</formula2>
    </dataValidation>
    <dataValidation type="decimal" allowBlank="1" showInputMessage="1" showErrorMessage="1" promptTitle="Quantity" prompt="Please enter the Quantity for this item. " errorTitle="Invalid Entry" error="Only Numeric Values are allowed. " sqref="G13:K13 C13 E13 M13:BC13 D13:D21 G20:K20 C20 E20 F13:F21 M20:BC20">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19 O14:P19 M21 O21:P21">
      <formula1>0</formula1>
      <formula2>999999999999999</formula2>
    </dataValidation>
    <dataValidation allowBlank="1" showInputMessage="1" showErrorMessage="1" promptTitle="Addition / Deduction" prompt="Please Choose the correct One" sqref="J14:J19 J21">
      <formula1>0</formula1>
      <formula2>0</formula2>
    </dataValidation>
    <dataValidation type="list" showErrorMessage="1" sqref="I14:I19 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9 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9 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9 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9 G21:H21">
      <formula1>0</formula1>
      <formula2>999999999999999</formula2>
    </dataValidation>
    <dataValidation allowBlank="1" showInputMessage="1" showErrorMessage="1" promptTitle="Units" prompt="Please enter Units in text" sqref="E14:E19 E21">
      <formula1>0</formula1>
      <formula2>0</formula2>
    </dataValidation>
    <dataValidation type="list" allowBlank="1" showErrorMessage="1" sqref="K14:K19 K21">
      <formula1>"Partial Conversion,Full Conversion"</formula1>
      <formula2>0</formula2>
    </dataValidation>
    <dataValidation type="list" allowBlank="1" showInputMessage="1" showErrorMessage="1" sqref="L13 L14 L15 L16 L17 L18 L19 L21 L20">
      <formula1>"INR"</formula1>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44</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2020-05-06T04:32:06Z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