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20" windowWidth="15600" windowHeight="8070"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_xlnm.Print_Area" localSheetId="0">'BoQ1'!$1:$37</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<sst xmlns="http://schemas.openxmlformats.org/spreadsheetml/2006/main" count="251" uniqueCount="90">
  <si>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</si>
  <si>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</si>
  <si>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</si>
  <si>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</si>
  <si>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</si>
  <si>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</si>
  <si>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</si>
  <si>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</si>
  <si>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</si>
  <si>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</si>
  <si>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</si>
  <si>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</si>
  <si>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</si>
  <si>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</si>
  <si>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Item Description</t>
  </si>
  <si>
    <t>Item Code / Make</t>
  </si>
  <si>
    <t>Quantity</t>
  </si>
  <si>
    <t>Units</t>
  </si>
  <si>
    <t>Estimated Rate</t>
  </si>
  <si>
    <t>Addition / Deduction</t>
  </si>
  <si>
    <t>Addition / Deduction Values</t>
  </si>
  <si>
    <t>Currency Convertion against each Item</t>
  </si>
  <si>
    <t>Quoted Currency in INR / Other Currency</t>
  </si>
  <si>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</si>
  <si>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</si>
  <si>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</si>
  <si>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</si>
  <si>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</si>
  <si>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</si>
  <si>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</si>
  <si>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In Words</t>
  </si>
  <si>
    <t>item1</t>
  </si>
  <si>
    <t>Nos</t>
  </si>
  <si>
    <t>Excess(+)</t>
  </si>
  <si>
    <t>Full Conversion</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</si>
  <si>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</si>
  <si>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</si>
  <si>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</si>
  <si>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</si>
  <si>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</si>
  <si>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</si>
  <si>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</si>
  <si>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</si>
  <si>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</si>
  <si>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t xml:space="preserve">TOTAL AMOUNT  </t>
  </si>
  <si>
    <t>Tender Inviting Authority: &lt;Director IISER Mohali&gt;</t>
  </si>
  <si>
    <t>item2</t>
  </si>
  <si>
    <t>INR Zero Only</t>
  </si>
  <si>
    <t>GST(%)</t>
  </si>
  <si>
    <t>item3</t>
  </si>
  <si>
    <t>item4</t>
  </si>
  <si>
    <t>item6</t>
  </si>
  <si>
    <t>item7</t>
  </si>
  <si>
    <t>Two or more coats on new work</t>
  </si>
  <si>
    <t>item8</t>
  </si>
  <si>
    <t>item9</t>
  </si>
  <si>
    <t>item10</t>
  </si>
  <si>
    <t>item11</t>
  </si>
  <si>
    <t>item12</t>
  </si>
  <si>
    <t>item13</t>
  </si>
  <si>
    <t>item14</t>
  </si>
  <si>
    <t>item15</t>
  </si>
  <si>
    <t>Name of Work: &lt;Preparation of solvent room of the Teaching and Research lab at IISER Mohali&gt;</t>
  </si>
  <si>
    <t>Contract No:  &lt;IISER/EE-EO/Estimate-P/19-20/05&gt;</t>
  </si>
  <si>
    <t>P/f of solid 60 mm thick double skin Clean Room wall panels made up of  0.6mm GI powder coated sheet, infill material as puff having density of 40 kg/m3 with all required accessories like C type floor track, top channel, male female channel, Silicon sealant and fishes for grouting, etc all complete as per manufacturer specifications at all heights and as per direction of Engineer-in-Charge</t>
  </si>
  <si>
    <t>P/f of 50/80mm puf insulated Roof panel with 0.50mm thick corrugated profile sheet from out side and light grooved 0.50 mm thick PPGI inside with FR Grade PUF Density 42 Kg/m3 ± 5% with proper overlapping and projections on all sides with all required hardware material, silicon, etc all complete as per manufacturer specifications at all heights and as per direction of Engineer-in-Charge</t>
  </si>
  <si>
    <t>P/f of solid doors  60 mm thick double skin Clean Room wall panels made up of  0.6mm GI powder coated sheet, infill material as puff having density of 40 kg/m3 with vision panel and all required accessories like C type floor track, top channel, male female channel, Silicon sealant and fishes for grouting, etc all complete as per manufacturer specifications at all heights and as per direction of Engineer-in-Charge</t>
  </si>
  <si>
    <t>Earth work in excavation by mechanical means (Hydraulic excavator) / manual means in foundation trenches or drains (not exceeding 1.5 m in width or 10 sqm on plan), including dressing of sides and ramming of bottoms, lift upto 1.5 m, including getting out the excavated soil and disposal of surplus excavated soil as directed, within a lead of 50 m.</t>
  </si>
  <si>
    <t>All kinds of soil.</t>
  </si>
  <si>
    <t>Supplying and filling in plinth with sand under floors, including watering, ramming, consolidating and dressing complete.</t>
  </si>
  <si>
    <t>Providing and laying in position cement concrete of specified grade excluding
the cost of centering and shuttering - All work up to plinth level :</t>
  </si>
  <si>
    <t>Making plinth protection 50mm thick of cement concrete 1:3:6 (1 cement : 3 coarse sand (zone - III) : 6 graded stone aggregate 20 mm nominal size) over 75mm thick bed of dry brick ballast 40 mm nominal size, well rammed and consolidated and grouted with fine sand, including necessary excavation, levelling &amp; dressing &amp; finishing the top smooth.</t>
  </si>
  <si>
    <t>Providing and laying in position specified grade of reinforced cement concrete, excluding the cost of centering, shuttering, finishing and reinforcement - All work up to plinth level :</t>
  </si>
  <si>
    <t>1:1.5:3 (1 cement : 1.5 coarse sand (zone-III): 3 graded stone aggregate 20 mm nominal size)</t>
  </si>
  <si>
    <t>Centering and shuttering including strutting, propping etc. and removal of form for :</t>
  </si>
  <si>
    <t>Foundations, footings, bases of columns, etc. for mass concrete</t>
  </si>
  <si>
    <t>Suspended floors, roofs, landings, balconies and access platform</t>
  </si>
  <si>
    <t>Steel reinforcement for R.C.C. work including straightening, cutting, bending, placing in position and binding all complete upto plinth level.</t>
  </si>
  <si>
    <t>Thermo-Mechanically Treated bars of grade Fe-500D or more</t>
  </si>
  <si>
    <t>Steel work in built up tubular (round, square or rectangular hollow tubes etc.) trusses etc., including cutting, hoisting, fixing in position and applying a priming coat of approved steel primer, including welding and bolted with special shaped washers etc. complete.</t>
  </si>
  <si>
    <t>Hot finished welded type tubes</t>
  </si>
  <si>
    <t>Structural steel work riveted, bolted or welded in built up sections, trusses and framed work, including cutting, hoisting, fixing in position and applying a priming coat of approved steel primer all complete.</t>
  </si>
  <si>
    <t>Painting with synthetic enamel paint of approved brand and manufacture to give an even shade :</t>
  </si>
  <si>
    <t>Sqm</t>
  </si>
  <si>
    <t>Cum</t>
  </si>
  <si>
    <t>Kg</t>
  </si>
  <si>
    <t>1:4:8 (1 Cement : 4 coarse sand (zone-III) : 8 graded stone aggregate 40 mm nominal size)</t>
  </si>
  <si>
    <t>Filling available excavated earth (excluding rock) in trenches, plinth, sides of foundations etc. in layers not exceeding 20cm in depth, consolidating each deposited layer by ramming and watering, lead up to 50 m and lift upto 1.5 m.</t>
  </si>
  <si>
    <r>
      <t xml:space="preserve">BASIC RATE INCLUSIVE OF GST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</si>
  <si>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Sr.
No.</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</si>
</sst>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0.0000"/>
    <numFmt numFmtId="179" formatCode="0.000"/>
  </numFmts>
  <fonts count="62">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3"/>
      <color indexed="8"/>
      <name val="times new roman1"/>
      <family val="0"/>
    </font>
    <font>
      <sz val="18"/>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3"/>
      <color rgb="FF000000"/>
      <name val="times new roman1"/>
      <family val="0"/>
    </font>
    <font>
      <sz val="18"/>
      <color rgb="FF000000"/>
      <name val="Times New Roman"/>
      <family val="1"/>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10"/>
        <bgColor indexed="64"/>
      </patternFill>
    </fill>
    <fill>
      <patternFill patternType="solid">
        <fgColor indexed="27"/>
        <bgColor indexed="64"/>
      </patternFill>
    </fill>
    <fill>
      <patternFill patternType="solid">
        <fgColor indexed="9"/>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color indexed="63"/>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72">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4" fillId="0" borderId="0" xfId="55" applyNumberFormat="1" applyFont="1" applyFill="1">
      <alignment/>
      <protection/>
    </xf>
    <xf numFmtId="0" fontId="5" fillId="0" borderId="0" xfId="55" applyNumberFormat="1" applyFont="1" applyFill="1">
      <alignment/>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4" fillId="0" borderId="0" xfId="55" applyNumberFormat="1" applyFont="1" applyFill="1" applyAlignment="1" applyProtection="1">
      <alignment vertical="top"/>
      <protection/>
    </xf>
    <xf numFmtId="0" fontId="5" fillId="0" borderId="0" xfId="55" applyNumberFormat="1" applyFont="1" applyFill="1" applyAlignment="1" applyProtection="1">
      <alignment vertical="top"/>
      <protection/>
    </xf>
    <xf numFmtId="0" fontId="7" fillId="0" borderId="11" xfId="55" applyNumberFormat="1" applyFont="1" applyFill="1" applyBorder="1" applyAlignment="1">
      <alignment horizontal="center" vertical="top" wrapText="1"/>
      <protection/>
    </xf>
    <xf numFmtId="0" fontId="4" fillId="0" borderId="11" xfId="59" applyNumberFormat="1" applyFont="1" applyFill="1" applyBorder="1" applyAlignment="1">
      <alignment vertical="top" wrapText="1"/>
      <protection/>
    </xf>
    <xf numFmtId="0" fontId="4" fillId="0" borderId="11" xfId="55" applyNumberFormat="1" applyFont="1" applyFill="1" applyBorder="1" applyAlignment="1">
      <alignment vertical="top"/>
      <protection/>
    </xf>
    <xf numFmtId="0" fontId="16" fillId="0" borderId="11"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8" fillId="33" borderId="11" xfId="59" applyNumberFormat="1" applyFont="1" applyFill="1" applyBorder="1" applyAlignment="1" applyProtection="1">
      <alignment vertical="center" wrapText="1"/>
      <protection locked="0"/>
    </xf>
    <xf numFmtId="0" fontId="19" fillId="33" borderId="11" xfId="65" applyNumberFormat="1" applyFont="1" applyFill="1" applyBorder="1" applyAlignment="1" applyProtection="1">
      <alignment horizontal="center" vertical="center"/>
      <protection/>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34" borderId="11" xfId="59" applyNumberFormat="1" applyFont="1" applyFill="1" applyBorder="1" applyAlignment="1" applyProtection="1">
      <alignment vertical="center" wrapText="1"/>
      <protection/>
    </xf>
    <xf numFmtId="0" fontId="20" fillId="0" borderId="11" xfId="59" applyNumberFormat="1" applyFont="1" applyFill="1" applyBorder="1" applyAlignment="1">
      <alignment horizontal="right" vertical="top"/>
      <protection/>
    </xf>
    <xf numFmtId="0" fontId="15" fillId="0" borderId="11" xfId="59" applyNumberFormat="1" applyFont="1" applyFill="1" applyBorder="1" applyAlignment="1">
      <alignment horizontal="right" vertical="top"/>
      <protection/>
    </xf>
    <xf numFmtId="0" fontId="59" fillId="0" borderId="11" xfId="0" applyFont="1" applyFill="1" applyBorder="1" applyAlignment="1">
      <alignment horizontal="center" vertical="center" readingOrder="1"/>
    </xf>
    <xf numFmtId="2" fontId="4" fillId="0" borderId="11" xfId="59" applyNumberFormat="1" applyFont="1" applyFill="1" applyBorder="1" applyAlignment="1">
      <alignment horizontal="center" vertical="center" readingOrder="1"/>
      <protection/>
    </xf>
    <xf numFmtId="2" fontId="7" fillId="0" borderId="11" xfId="55" applyNumberFormat="1" applyFont="1" applyFill="1" applyBorder="1" applyAlignment="1" applyProtection="1">
      <alignment horizontal="center" vertical="center" readingOrder="1"/>
      <protection locked="0"/>
    </xf>
    <xf numFmtId="2" fontId="4" fillId="0" borderId="11" xfId="55" applyNumberFormat="1" applyFont="1" applyFill="1" applyBorder="1" applyAlignment="1">
      <alignment horizontal="center" vertical="center" readingOrder="1"/>
      <protection/>
    </xf>
    <xf numFmtId="2" fontId="7" fillId="0" borderId="11" xfId="59" applyNumberFormat="1" applyFont="1" applyFill="1" applyBorder="1" applyAlignment="1">
      <alignment horizontal="center" vertical="center" readingOrder="1"/>
      <protection/>
    </xf>
    <xf numFmtId="2" fontId="7" fillId="0" borderId="11" xfId="55" applyNumberFormat="1" applyFont="1" applyFill="1" applyBorder="1" applyAlignment="1" applyProtection="1">
      <alignment horizontal="center" vertical="center" wrapText="1" readingOrder="1"/>
      <protection locked="0"/>
    </xf>
    <xf numFmtId="2" fontId="7" fillId="0" borderId="11" xfId="55" applyNumberFormat="1" applyFont="1" applyFill="1" applyBorder="1" applyAlignment="1">
      <alignment horizontal="center" vertical="center" wrapText="1" readingOrder="1"/>
      <protection/>
    </xf>
    <xf numFmtId="0" fontId="4" fillId="0" borderId="11" xfId="59" applyNumberFormat="1" applyFont="1" applyFill="1" applyBorder="1" applyAlignment="1">
      <alignment horizontal="center" vertical="center" wrapText="1" readingOrder="1"/>
      <protection/>
    </xf>
    <xf numFmtId="0" fontId="4" fillId="0" borderId="0" xfId="55" applyNumberFormat="1" applyFont="1" applyFill="1" applyAlignment="1">
      <alignment wrapText="1"/>
      <protection/>
    </xf>
    <xf numFmtId="0" fontId="11" fillId="0" borderId="12" xfId="55" applyNumberFormat="1" applyFont="1" applyFill="1" applyBorder="1" applyAlignment="1">
      <alignment horizontal="center" vertical="center" wrapText="1"/>
      <protection/>
    </xf>
    <xf numFmtId="0" fontId="15" fillId="0" borderId="11"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3" xfId="55" applyNumberFormat="1" applyFont="1" applyFill="1" applyBorder="1" applyAlignment="1" applyProtection="1">
      <alignment horizontal="center" wrapText="1"/>
      <protection locked="0"/>
    </xf>
    <xf numFmtId="0" fontId="7" fillId="35" borderId="14" xfId="59" applyNumberFormat="1" applyFont="1" applyFill="1" applyBorder="1" applyAlignment="1" applyProtection="1">
      <alignment horizontal="left" vertical="top"/>
      <protection locked="0"/>
    </xf>
    <xf numFmtId="0" fontId="23" fillId="0" borderId="0" xfId="0" applyFont="1" applyBorder="1" applyAlignment="1">
      <alignment horizontal="center" vertical="center"/>
    </xf>
    <xf numFmtId="0" fontId="0" fillId="0" borderId="0" xfId="0" applyAlignment="1">
      <alignment/>
    </xf>
    <xf numFmtId="0" fontId="60" fillId="0" borderId="11" xfId="0" applyFont="1" applyFill="1" applyBorder="1" applyAlignment="1">
      <alignment horizontal="justify" vertical="top" wrapText="1"/>
    </xf>
    <xf numFmtId="0" fontId="60" fillId="0" borderId="11" xfId="0" applyFont="1" applyFill="1" applyBorder="1" applyAlignment="1">
      <alignment vertical="top" wrapText="1"/>
    </xf>
    <xf numFmtId="0" fontId="14" fillId="0" borderId="11" xfId="59" applyNumberFormat="1" applyFont="1" applyFill="1" applyBorder="1" applyAlignment="1">
      <alignment horizontal="center" vertical="center" wrapText="1" readingOrder="1"/>
      <protection/>
    </xf>
    <xf numFmtId="2" fontId="7" fillId="33" borderId="11" xfId="55" applyNumberFormat="1" applyFont="1" applyFill="1" applyBorder="1" applyAlignment="1" applyProtection="1">
      <alignment horizontal="center" vertical="center" readingOrder="1"/>
      <protection locked="0"/>
    </xf>
    <xf numFmtId="0" fontId="4" fillId="0" borderId="11" xfId="59" applyNumberFormat="1" applyFont="1" applyFill="1" applyBorder="1" applyAlignment="1">
      <alignment horizontal="center" vertical="center" readingOrder="1"/>
      <protection/>
    </xf>
    <xf numFmtId="0" fontId="15" fillId="0" borderId="11" xfId="59" applyNumberFormat="1" applyFont="1" applyFill="1" applyBorder="1" applyAlignment="1">
      <alignment horizontal="center" vertical="center" readingOrder="1"/>
      <protection/>
    </xf>
    <xf numFmtId="0" fontId="4" fillId="0" borderId="11" xfId="55" applyNumberFormat="1" applyFont="1" applyFill="1" applyBorder="1" applyAlignment="1">
      <alignment horizontal="center" vertical="center" readingOrder="1"/>
      <protection/>
    </xf>
    <xf numFmtId="2" fontId="15" fillId="0" borderId="11" xfId="59" applyNumberFormat="1" applyFont="1" applyFill="1" applyBorder="1" applyAlignment="1">
      <alignment horizontal="center" vertical="center" readingOrder="1"/>
      <protection/>
    </xf>
    <xf numFmtId="179" fontId="7" fillId="33" borderId="11" xfId="55" applyNumberFormat="1" applyFont="1" applyFill="1" applyBorder="1" applyAlignment="1" applyProtection="1">
      <alignment horizontal="center" vertical="center" readingOrder="1"/>
      <protection locked="0"/>
    </xf>
    <xf numFmtId="0" fontId="7" fillId="0" borderId="11" xfId="59" applyNumberFormat="1" applyFont="1" applyFill="1" applyBorder="1" applyAlignment="1">
      <alignment horizontal="center" vertical="center"/>
      <protection/>
    </xf>
    <xf numFmtId="0" fontId="7" fillId="34" borderId="11" xfId="59" applyNumberFormat="1" applyFont="1" applyFill="1" applyBorder="1" applyAlignment="1">
      <alignment horizontal="center" vertical="center"/>
      <protection/>
    </xf>
    <xf numFmtId="0" fontId="7" fillId="0" borderId="11" xfId="59" applyNumberFormat="1" applyFont="1" applyFill="1" applyBorder="1" applyAlignment="1">
      <alignment horizontal="left" vertical="center"/>
      <protection/>
    </xf>
    <xf numFmtId="0" fontId="7" fillId="34" borderId="11" xfId="59" applyNumberFormat="1" applyFont="1" applyFill="1" applyBorder="1" applyAlignment="1">
      <alignment horizontal="left" vertical="center"/>
      <protection/>
    </xf>
    <xf numFmtId="0" fontId="7" fillId="0" borderId="11" xfId="55" applyNumberFormat="1" applyFont="1" applyFill="1" applyBorder="1" applyAlignment="1">
      <alignment horizontal="center" vertical="center" wrapText="1"/>
      <protection/>
    </xf>
    <xf numFmtId="0" fontId="7" fillId="36" borderId="11" xfId="55" applyNumberFormat="1" applyFont="1" applyFill="1" applyBorder="1" applyAlignment="1">
      <alignment horizontal="center" vertical="center" wrapText="1"/>
      <protection/>
    </xf>
    <xf numFmtId="0" fontId="7" fillId="37" borderId="11" xfId="55" applyNumberFormat="1" applyFont="1" applyFill="1" applyBorder="1" applyAlignment="1">
      <alignment horizontal="center" vertical="center" wrapText="1"/>
      <protection/>
    </xf>
    <xf numFmtId="0" fontId="7" fillId="37" borderId="11" xfId="59" applyNumberFormat="1" applyFont="1" applyFill="1" applyBorder="1" applyAlignment="1">
      <alignment horizontal="center" vertical="center" wrapText="1"/>
      <protection/>
    </xf>
    <xf numFmtId="0" fontId="13" fillId="37" borderId="11" xfId="59" applyNumberFormat="1" applyFont="1" applyFill="1" applyBorder="1" applyAlignment="1">
      <alignment horizontal="center" vertical="center" wrapText="1"/>
      <protection/>
    </xf>
    <xf numFmtId="0" fontId="13" fillId="37" borderId="11" xfId="59" applyNumberFormat="1" applyFont="1" applyFill="1" applyBorder="1" applyAlignment="1">
      <alignment vertical="center" wrapText="1"/>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LENOVO\Downloads\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LENOVO\Downloads\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LENOVO\Downloads\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37"/>
  <sheetViews>
    <sheetView showGridLines="0" view="pageBreakPreview" zoomScale="70" zoomScaleNormal="55" zoomScaleSheetLayoutView="70" workbookViewId="0" topLeftCell="A1">
      <selection activeCell="BB14" sqref="BB14"/>
    </sheetView>
  </sheetViews>
  <sheetFormatPr defaultColWidth="9.140625" defaultRowHeight="15"/>
  <cols>
    <col min="1" max="1" width="14.28125" style="1" customWidth="1"/>
    <col min="2" max="2" width="111.421875" style="1" customWidth="1"/>
    <col min="3" max="3" width="13.57421875" style="1" customWidth="1"/>
    <col min="4" max="4" width="12.421875" style="1" customWidth="1"/>
    <col min="5" max="5" width="13.421875" style="1" customWidth="1"/>
    <col min="6" max="6" width="15.140625" style="1" hidden="1" customWidth="1"/>
    <col min="7" max="12" width="9.140625" style="1" hidden="1" customWidth="1"/>
    <col min="13" max="13" width="17.8515625" style="1" customWidth="1"/>
    <col min="14" max="14" width="12.28125" style="2" hidden="1" customWidth="1"/>
    <col min="15" max="18" width="12.28125" style="1" hidden="1" customWidth="1"/>
    <col min="19" max="19" width="12.8515625" style="1" hidden="1" customWidth="1"/>
    <col min="20" max="20" width="12.28125" style="1" hidden="1" customWidth="1"/>
    <col min="21" max="52" width="9.140625" style="1" hidden="1" customWidth="1"/>
    <col min="53" max="53" width="18.28125" style="1" hidden="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47" t="str">
        <f>B2&amp;" BoQ"</f>
        <v>Item Wise BoQ</v>
      </c>
      <c r="B1" s="47"/>
      <c r="C1" s="47"/>
      <c r="D1" s="47"/>
      <c r="E1" s="47"/>
      <c r="F1" s="47"/>
      <c r="G1" s="47"/>
      <c r="H1" s="47"/>
      <c r="I1" s="47"/>
      <c r="J1" s="47"/>
      <c r="K1" s="47"/>
      <c r="L1" s="47"/>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48" t="s">
        <v>45</v>
      </c>
      <c r="B4" s="48"/>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c r="AW4" s="48"/>
      <c r="AX4" s="48"/>
      <c r="AY4" s="48"/>
      <c r="AZ4" s="48"/>
      <c r="BA4" s="48"/>
      <c r="BB4" s="48"/>
      <c r="BC4" s="48"/>
      <c r="IE4" s="10"/>
      <c r="IF4" s="10"/>
      <c r="IG4" s="10"/>
      <c r="IH4" s="10"/>
      <c r="II4" s="10"/>
    </row>
    <row r="5" spans="1:243" s="9" customFormat="1" ht="30" customHeight="1">
      <c r="A5" s="48" t="s">
        <v>62</v>
      </c>
      <c r="B5" s="48"/>
      <c r="C5" s="48"/>
      <c r="D5" s="48"/>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c r="AI5" s="48"/>
      <c r="AJ5" s="48"/>
      <c r="AK5" s="48"/>
      <c r="AL5" s="48"/>
      <c r="AM5" s="48"/>
      <c r="AN5" s="48"/>
      <c r="AO5" s="48"/>
      <c r="AP5" s="48"/>
      <c r="AQ5" s="48"/>
      <c r="AR5" s="48"/>
      <c r="AS5" s="48"/>
      <c r="AT5" s="48"/>
      <c r="AU5" s="48"/>
      <c r="AV5" s="48"/>
      <c r="AW5" s="48"/>
      <c r="AX5" s="48"/>
      <c r="AY5" s="48"/>
      <c r="AZ5" s="48"/>
      <c r="BA5" s="48"/>
      <c r="BB5" s="48"/>
      <c r="BC5" s="48"/>
      <c r="IE5" s="10"/>
      <c r="IF5" s="10"/>
      <c r="IG5" s="10"/>
      <c r="IH5" s="10"/>
      <c r="II5" s="10"/>
    </row>
    <row r="6" spans="1:243" s="9" customFormat="1" ht="30" customHeight="1">
      <c r="A6" s="48" t="s">
        <v>63</v>
      </c>
      <c r="B6" s="48"/>
      <c r="C6" s="48"/>
      <c r="D6" s="48"/>
      <c r="E6" s="48"/>
      <c r="F6" s="48"/>
      <c r="G6" s="48"/>
      <c r="H6" s="48"/>
      <c r="I6" s="48"/>
      <c r="J6" s="48"/>
      <c r="K6" s="48"/>
      <c r="L6" s="48"/>
      <c r="M6" s="48"/>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c r="AO6" s="48"/>
      <c r="AP6" s="48"/>
      <c r="AQ6" s="48"/>
      <c r="AR6" s="48"/>
      <c r="AS6" s="48"/>
      <c r="AT6" s="48"/>
      <c r="AU6" s="48"/>
      <c r="AV6" s="48"/>
      <c r="AW6" s="48"/>
      <c r="AX6" s="48"/>
      <c r="AY6" s="48"/>
      <c r="AZ6" s="48"/>
      <c r="BA6" s="48"/>
      <c r="BB6" s="48"/>
      <c r="BC6" s="48"/>
      <c r="IE6" s="10"/>
      <c r="IF6" s="10"/>
      <c r="IG6" s="10"/>
      <c r="IH6" s="10"/>
      <c r="II6" s="10"/>
    </row>
    <row r="7" spans="1:243" s="9" customFormat="1" ht="29.25" customHeight="1" hidden="1">
      <c r="A7" s="49" t="s">
        <v>6</v>
      </c>
      <c r="B7" s="49"/>
      <c r="C7" s="49"/>
      <c r="D7" s="49"/>
      <c r="E7" s="49"/>
      <c r="F7" s="49"/>
      <c r="G7" s="49"/>
      <c r="H7" s="49"/>
      <c r="I7" s="49"/>
      <c r="J7" s="49"/>
      <c r="K7" s="49"/>
      <c r="L7" s="49"/>
      <c r="M7" s="49"/>
      <c r="N7" s="49"/>
      <c r="O7" s="49"/>
      <c r="P7" s="49"/>
      <c r="Q7" s="49"/>
      <c r="R7" s="49"/>
      <c r="S7" s="49"/>
      <c r="T7" s="49"/>
      <c r="U7" s="49"/>
      <c r="V7" s="49"/>
      <c r="W7" s="49"/>
      <c r="X7" s="49"/>
      <c r="Y7" s="49"/>
      <c r="Z7" s="49"/>
      <c r="AA7" s="49"/>
      <c r="AB7" s="49"/>
      <c r="AC7" s="49"/>
      <c r="AD7" s="49"/>
      <c r="AE7" s="49"/>
      <c r="AF7" s="49"/>
      <c r="AG7" s="49"/>
      <c r="AH7" s="49"/>
      <c r="AI7" s="49"/>
      <c r="AJ7" s="49"/>
      <c r="AK7" s="49"/>
      <c r="AL7" s="49"/>
      <c r="AM7" s="49"/>
      <c r="AN7" s="49"/>
      <c r="AO7" s="49"/>
      <c r="AP7" s="49"/>
      <c r="AQ7" s="49"/>
      <c r="AR7" s="49"/>
      <c r="AS7" s="49"/>
      <c r="AT7" s="49"/>
      <c r="AU7" s="49"/>
      <c r="AV7" s="49"/>
      <c r="AW7" s="49"/>
      <c r="AX7" s="49"/>
      <c r="AY7" s="49"/>
      <c r="AZ7" s="49"/>
      <c r="BA7" s="49"/>
      <c r="BB7" s="49"/>
      <c r="BC7" s="49"/>
      <c r="IE7" s="10"/>
      <c r="IF7" s="10"/>
      <c r="IG7" s="10"/>
      <c r="IH7" s="10"/>
      <c r="II7" s="10"/>
    </row>
    <row r="8" spans="1:243" s="12" customFormat="1" ht="86.25" customHeight="1">
      <c r="A8" s="11" t="s">
        <v>43</v>
      </c>
      <c r="B8" s="50"/>
      <c r="C8" s="50"/>
      <c r="D8" s="50"/>
      <c r="E8" s="50"/>
      <c r="F8" s="50"/>
      <c r="G8" s="50"/>
      <c r="H8" s="50"/>
      <c r="I8" s="50"/>
      <c r="J8" s="50"/>
      <c r="K8" s="50"/>
      <c r="L8" s="50"/>
      <c r="M8" s="50"/>
      <c r="N8" s="50"/>
      <c r="O8" s="50"/>
      <c r="P8" s="50"/>
      <c r="Q8" s="50"/>
      <c r="R8" s="50"/>
      <c r="S8" s="50"/>
      <c r="T8" s="50"/>
      <c r="U8" s="50"/>
      <c r="V8" s="50"/>
      <c r="W8" s="50"/>
      <c r="X8" s="50"/>
      <c r="Y8" s="50"/>
      <c r="Z8" s="50"/>
      <c r="AA8" s="50"/>
      <c r="AB8" s="50"/>
      <c r="AC8" s="50"/>
      <c r="AD8" s="50"/>
      <c r="AE8" s="50"/>
      <c r="AF8" s="50"/>
      <c r="AG8" s="50"/>
      <c r="AH8" s="50"/>
      <c r="AI8" s="50"/>
      <c r="AJ8" s="50"/>
      <c r="AK8" s="50"/>
      <c r="AL8" s="50"/>
      <c r="AM8" s="50"/>
      <c r="AN8" s="50"/>
      <c r="AO8" s="50"/>
      <c r="AP8" s="50"/>
      <c r="AQ8" s="50"/>
      <c r="AR8" s="50"/>
      <c r="AS8" s="50"/>
      <c r="AT8" s="50"/>
      <c r="AU8" s="50"/>
      <c r="AV8" s="50"/>
      <c r="AW8" s="50"/>
      <c r="AX8" s="50"/>
      <c r="AY8" s="50"/>
      <c r="AZ8" s="50"/>
      <c r="BA8" s="50"/>
      <c r="BB8" s="50"/>
      <c r="BC8" s="50"/>
      <c r="IE8" s="13"/>
      <c r="IF8" s="13"/>
      <c r="IG8" s="13"/>
      <c r="IH8" s="13"/>
      <c r="II8" s="13"/>
    </row>
    <row r="9" spans="1:243" s="14" customFormat="1" ht="61.5" customHeight="1">
      <c r="A9" s="45" t="s">
        <v>7</v>
      </c>
      <c r="B9" s="45"/>
      <c r="C9" s="45"/>
      <c r="D9" s="45"/>
      <c r="E9" s="45"/>
      <c r="F9" s="45"/>
      <c r="G9" s="45"/>
      <c r="H9" s="45"/>
      <c r="I9" s="45"/>
      <c r="J9" s="45"/>
      <c r="K9" s="45"/>
      <c r="L9" s="45"/>
      <c r="M9" s="45"/>
      <c r="N9" s="45"/>
      <c r="O9" s="45"/>
      <c r="P9" s="45"/>
      <c r="Q9" s="45"/>
      <c r="R9" s="45"/>
      <c r="S9" s="45"/>
      <c r="T9" s="45"/>
      <c r="U9" s="45"/>
      <c r="V9" s="45"/>
      <c r="W9" s="45"/>
      <c r="X9" s="45"/>
      <c r="Y9" s="45"/>
      <c r="Z9" s="45"/>
      <c r="AA9" s="45"/>
      <c r="AB9" s="45"/>
      <c r="AC9" s="45"/>
      <c r="AD9" s="45"/>
      <c r="AE9" s="45"/>
      <c r="AF9" s="45"/>
      <c r="AG9" s="45"/>
      <c r="AH9" s="45"/>
      <c r="AI9" s="45"/>
      <c r="AJ9" s="45"/>
      <c r="AK9" s="45"/>
      <c r="AL9" s="45"/>
      <c r="AM9" s="45"/>
      <c r="AN9" s="45"/>
      <c r="AO9" s="45"/>
      <c r="AP9" s="45"/>
      <c r="AQ9" s="45"/>
      <c r="AR9" s="45"/>
      <c r="AS9" s="45"/>
      <c r="AT9" s="45"/>
      <c r="AU9" s="45"/>
      <c r="AV9" s="45"/>
      <c r="AW9" s="45"/>
      <c r="AX9" s="45"/>
      <c r="AY9" s="45"/>
      <c r="AZ9" s="45"/>
      <c r="BA9" s="45"/>
      <c r="BB9" s="45"/>
      <c r="BC9" s="45"/>
      <c r="IE9" s="15"/>
      <c r="IF9" s="15"/>
      <c r="IG9" s="15"/>
      <c r="IH9" s="15"/>
      <c r="II9" s="15"/>
    </row>
    <row r="10" spans="1:243" s="16" customFormat="1" ht="18.75" customHeight="1">
      <c r="A10" s="22" t="s">
        <v>8</v>
      </c>
      <c r="B10" s="22" t="s">
        <v>9</v>
      </c>
      <c r="C10" s="22" t="s">
        <v>9</v>
      </c>
      <c r="D10" s="22" t="s">
        <v>8</v>
      </c>
      <c r="E10" s="22" t="s">
        <v>9</v>
      </c>
      <c r="F10" s="22" t="s">
        <v>10</v>
      </c>
      <c r="G10" s="22" t="s">
        <v>10</v>
      </c>
      <c r="H10" s="22" t="s">
        <v>11</v>
      </c>
      <c r="I10" s="22" t="s">
        <v>9</v>
      </c>
      <c r="J10" s="22" t="s">
        <v>8</v>
      </c>
      <c r="K10" s="22" t="s">
        <v>12</v>
      </c>
      <c r="L10" s="22" t="s">
        <v>9</v>
      </c>
      <c r="M10" s="22" t="s">
        <v>8</v>
      </c>
      <c r="N10" s="22" t="s">
        <v>10</v>
      </c>
      <c r="O10" s="22" t="s">
        <v>10</v>
      </c>
      <c r="P10" s="22" t="s">
        <v>10</v>
      </c>
      <c r="Q10" s="22" t="s">
        <v>10</v>
      </c>
      <c r="R10" s="22" t="s">
        <v>11</v>
      </c>
      <c r="S10" s="22" t="s">
        <v>11</v>
      </c>
      <c r="T10" s="22" t="s">
        <v>10</v>
      </c>
      <c r="U10" s="22" t="s">
        <v>10</v>
      </c>
      <c r="V10" s="22" t="s">
        <v>10</v>
      </c>
      <c r="W10" s="22" t="s">
        <v>10</v>
      </c>
      <c r="X10" s="22" t="s">
        <v>11</v>
      </c>
      <c r="Y10" s="22" t="s">
        <v>11</v>
      </c>
      <c r="Z10" s="22" t="s">
        <v>10</v>
      </c>
      <c r="AA10" s="22" t="s">
        <v>10</v>
      </c>
      <c r="AB10" s="22" t="s">
        <v>10</v>
      </c>
      <c r="AC10" s="22" t="s">
        <v>10</v>
      </c>
      <c r="AD10" s="22" t="s">
        <v>11</v>
      </c>
      <c r="AE10" s="22" t="s">
        <v>11</v>
      </c>
      <c r="AF10" s="22" t="s">
        <v>10</v>
      </c>
      <c r="AG10" s="22" t="s">
        <v>10</v>
      </c>
      <c r="AH10" s="22" t="s">
        <v>10</v>
      </c>
      <c r="AI10" s="22" t="s">
        <v>10</v>
      </c>
      <c r="AJ10" s="22" t="s">
        <v>11</v>
      </c>
      <c r="AK10" s="22" t="s">
        <v>11</v>
      </c>
      <c r="AL10" s="22" t="s">
        <v>10</v>
      </c>
      <c r="AM10" s="22" t="s">
        <v>10</v>
      </c>
      <c r="AN10" s="22" t="s">
        <v>10</v>
      </c>
      <c r="AO10" s="22" t="s">
        <v>10</v>
      </c>
      <c r="AP10" s="22" t="s">
        <v>11</v>
      </c>
      <c r="AQ10" s="22" t="s">
        <v>11</v>
      </c>
      <c r="AR10" s="22" t="s">
        <v>10</v>
      </c>
      <c r="AS10" s="22" t="s">
        <v>10</v>
      </c>
      <c r="AT10" s="22" t="s">
        <v>8</v>
      </c>
      <c r="AU10" s="22" t="s">
        <v>8</v>
      </c>
      <c r="AV10" s="22" t="s">
        <v>11</v>
      </c>
      <c r="AW10" s="22" t="s">
        <v>11</v>
      </c>
      <c r="AX10" s="22" t="s">
        <v>8</v>
      </c>
      <c r="AY10" s="22" t="s">
        <v>8</v>
      </c>
      <c r="AZ10" s="22" t="s">
        <v>13</v>
      </c>
      <c r="BA10" s="22" t="s">
        <v>8</v>
      </c>
      <c r="BB10" s="22" t="s">
        <v>8</v>
      </c>
      <c r="BC10" s="22" t="s">
        <v>9</v>
      </c>
      <c r="IE10" s="17"/>
      <c r="IF10" s="17"/>
      <c r="IG10" s="17"/>
      <c r="IH10" s="17"/>
      <c r="II10" s="17"/>
    </row>
    <row r="11" spans="1:243" s="16" customFormat="1" ht="120" customHeight="1">
      <c r="A11" s="66" t="s">
        <v>89</v>
      </c>
      <c r="B11" s="68" t="s">
        <v>14</v>
      </c>
      <c r="C11" s="68" t="s">
        <v>15</v>
      </c>
      <c r="D11" s="68" t="s">
        <v>16</v>
      </c>
      <c r="E11" s="68" t="s">
        <v>17</v>
      </c>
      <c r="F11" s="68" t="s">
        <v>18</v>
      </c>
      <c r="G11" s="68"/>
      <c r="H11" s="68"/>
      <c r="I11" s="68" t="s">
        <v>19</v>
      </c>
      <c r="J11" s="68" t="s">
        <v>20</v>
      </c>
      <c r="K11" s="68" t="s">
        <v>21</v>
      </c>
      <c r="L11" s="68" t="s">
        <v>22</v>
      </c>
      <c r="M11" s="69" t="s">
        <v>88</v>
      </c>
      <c r="N11" s="68" t="s">
        <v>23</v>
      </c>
      <c r="O11" s="68" t="s">
        <v>48</v>
      </c>
      <c r="P11" s="68" t="s">
        <v>24</v>
      </c>
      <c r="Q11" s="68" t="s">
        <v>25</v>
      </c>
      <c r="R11" s="68" t="s">
        <v>26</v>
      </c>
      <c r="S11" s="68" t="s">
        <v>27</v>
      </c>
      <c r="T11" s="68" t="s">
        <v>28</v>
      </c>
      <c r="U11" s="68"/>
      <c r="V11" s="68"/>
      <c r="W11" s="68"/>
      <c r="X11" s="68"/>
      <c r="Y11" s="68"/>
      <c r="Z11" s="68"/>
      <c r="AA11" s="68"/>
      <c r="AB11" s="68"/>
      <c r="AC11" s="68"/>
      <c r="AD11" s="68"/>
      <c r="AE11" s="68"/>
      <c r="AF11" s="68"/>
      <c r="AG11" s="68"/>
      <c r="AH11" s="68"/>
      <c r="AI11" s="68"/>
      <c r="AJ11" s="68"/>
      <c r="AK11" s="68"/>
      <c r="AL11" s="68"/>
      <c r="AM11" s="68"/>
      <c r="AN11" s="68"/>
      <c r="AO11" s="68"/>
      <c r="AP11" s="68"/>
      <c r="AQ11" s="68"/>
      <c r="AR11" s="68"/>
      <c r="AS11" s="68"/>
      <c r="AT11" s="68"/>
      <c r="AU11" s="68"/>
      <c r="AV11" s="68"/>
      <c r="AW11" s="68"/>
      <c r="AX11" s="68"/>
      <c r="AY11" s="68"/>
      <c r="AZ11" s="68"/>
      <c r="BA11" s="70" t="s">
        <v>29</v>
      </c>
      <c r="BB11" s="70" t="s">
        <v>44</v>
      </c>
      <c r="BC11" s="71" t="s">
        <v>30</v>
      </c>
      <c r="IE11" s="17"/>
      <c r="IF11" s="17"/>
      <c r="IG11" s="17"/>
      <c r="IH11" s="17"/>
      <c r="II11" s="17"/>
    </row>
    <row r="12" spans="1:243" s="16" customFormat="1" ht="38.25" customHeight="1">
      <c r="A12" s="66">
        <v>1</v>
      </c>
      <c r="B12" s="66">
        <v>2</v>
      </c>
      <c r="C12" s="66">
        <v>3</v>
      </c>
      <c r="D12" s="66">
        <v>4</v>
      </c>
      <c r="E12" s="66">
        <v>5</v>
      </c>
      <c r="F12" s="66">
        <v>6</v>
      </c>
      <c r="G12" s="66">
        <v>7</v>
      </c>
      <c r="H12" s="66">
        <v>8</v>
      </c>
      <c r="I12" s="66">
        <v>9</v>
      </c>
      <c r="J12" s="66">
        <v>10</v>
      </c>
      <c r="K12" s="66">
        <v>11</v>
      </c>
      <c r="L12" s="66">
        <v>12</v>
      </c>
      <c r="M12" s="67">
        <v>6</v>
      </c>
      <c r="N12" s="67">
        <v>8</v>
      </c>
      <c r="O12" s="67">
        <v>9</v>
      </c>
      <c r="P12" s="67">
        <v>10</v>
      </c>
      <c r="Q12" s="67">
        <v>11</v>
      </c>
      <c r="R12" s="67">
        <v>12</v>
      </c>
      <c r="S12" s="67">
        <v>13</v>
      </c>
      <c r="T12" s="67">
        <v>14</v>
      </c>
      <c r="U12" s="67">
        <v>21</v>
      </c>
      <c r="V12" s="67">
        <v>22</v>
      </c>
      <c r="W12" s="67">
        <v>23</v>
      </c>
      <c r="X12" s="67">
        <v>24</v>
      </c>
      <c r="Y12" s="67">
        <v>25</v>
      </c>
      <c r="Z12" s="67">
        <v>26</v>
      </c>
      <c r="AA12" s="67">
        <v>27</v>
      </c>
      <c r="AB12" s="67">
        <v>28</v>
      </c>
      <c r="AC12" s="67">
        <v>29</v>
      </c>
      <c r="AD12" s="67">
        <v>30</v>
      </c>
      <c r="AE12" s="67">
        <v>31</v>
      </c>
      <c r="AF12" s="67">
        <v>32</v>
      </c>
      <c r="AG12" s="67">
        <v>33</v>
      </c>
      <c r="AH12" s="67">
        <v>34</v>
      </c>
      <c r="AI12" s="67">
        <v>35</v>
      </c>
      <c r="AJ12" s="67">
        <v>36</v>
      </c>
      <c r="AK12" s="67">
        <v>37</v>
      </c>
      <c r="AL12" s="67">
        <v>38</v>
      </c>
      <c r="AM12" s="67">
        <v>39</v>
      </c>
      <c r="AN12" s="67">
        <v>40</v>
      </c>
      <c r="AO12" s="67">
        <v>41</v>
      </c>
      <c r="AP12" s="67">
        <v>42</v>
      </c>
      <c r="AQ12" s="67">
        <v>43</v>
      </c>
      <c r="AR12" s="67">
        <v>44</v>
      </c>
      <c r="AS12" s="67">
        <v>45</v>
      </c>
      <c r="AT12" s="67">
        <v>46</v>
      </c>
      <c r="AU12" s="67">
        <v>47</v>
      </c>
      <c r="AV12" s="67">
        <v>48</v>
      </c>
      <c r="AW12" s="67">
        <v>49</v>
      </c>
      <c r="AX12" s="67">
        <v>50</v>
      </c>
      <c r="AY12" s="67">
        <v>51</v>
      </c>
      <c r="AZ12" s="67">
        <v>52</v>
      </c>
      <c r="BA12" s="67">
        <v>15</v>
      </c>
      <c r="BB12" s="67">
        <v>7</v>
      </c>
      <c r="BC12" s="67">
        <v>8</v>
      </c>
      <c r="IE12" s="17"/>
      <c r="IF12" s="17"/>
      <c r="IG12" s="17"/>
      <c r="IH12" s="17"/>
      <c r="II12" s="17"/>
    </row>
    <row r="13" spans="1:243" s="16" customFormat="1" ht="150" customHeight="1">
      <c r="A13" s="22">
        <v>1</v>
      </c>
      <c r="B13" s="53" t="s">
        <v>64</v>
      </c>
      <c r="C13" s="55" t="s">
        <v>31</v>
      </c>
      <c r="D13" s="36">
        <v>175</v>
      </c>
      <c r="E13" s="36" t="s">
        <v>83</v>
      </c>
      <c r="F13" s="37"/>
      <c r="G13" s="38"/>
      <c r="H13" s="38"/>
      <c r="I13" s="37" t="s">
        <v>33</v>
      </c>
      <c r="J13" s="39">
        <f aca="true" t="shared" si="0" ref="J13:J34">IF(I13="Less(-)",-1,1)</f>
        <v>1</v>
      </c>
      <c r="K13" s="38" t="s">
        <v>34</v>
      </c>
      <c r="L13" s="38" t="s">
        <v>4</v>
      </c>
      <c r="M13" s="56"/>
      <c r="N13" s="38"/>
      <c r="O13" s="56"/>
      <c r="P13" s="41"/>
      <c r="Q13" s="38"/>
      <c r="R13" s="38"/>
      <c r="S13" s="41"/>
      <c r="T13" s="41"/>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40">
        <f aca="true" t="shared" si="1" ref="BA13:BA34">D13*M13</f>
        <v>0</v>
      </c>
      <c r="BB13" s="40">
        <f aca="true" t="shared" si="2" ref="BB13:BB34">BA13+(BA13*O13/100)</f>
        <v>0</v>
      </c>
      <c r="BC13" s="43" t="str">
        <f aca="true" t="shared" si="3" ref="BC13:BC34">SpellNumber(L13,BB13)</f>
        <v>INR Zero Only</v>
      </c>
      <c r="IA13" s="16">
        <v>1</v>
      </c>
      <c r="IB13" s="16" t="s">
        <v>64</v>
      </c>
      <c r="IC13" s="16" t="s">
        <v>31</v>
      </c>
      <c r="ID13" s="16">
        <v>175</v>
      </c>
      <c r="IE13" s="17" t="s">
        <v>83</v>
      </c>
      <c r="IF13" s="17"/>
      <c r="IG13" s="17"/>
      <c r="IH13" s="17"/>
      <c r="II13" s="17"/>
    </row>
    <row r="14" spans="1:243" s="16" customFormat="1" ht="162.75" customHeight="1">
      <c r="A14" s="22">
        <v>2</v>
      </c>
      <c r="B14" s="53" t="s">
        <v>65</v>
      </c>
      <c r="C14" s="55" t="s">
        <v>46</v>
      </c>
      <c r="D14" s="36">
        <v>205</v>
      </c>
      <c r="E14" s="36" t="s">
        <v>83</v>
      </c>
      <c r="F14" s="37"/>
      <c r="G14" s="38"/>
      <c r="H14" s="38"/>
      <c r="I14" s="37" t="s">
        <v>33</v>
      </c>
      <c r="J14" s="39">
        <f t="shared" si="0"/>
        <v>1</v>
      </c>
      <c r="K14" s="38" t="s">
        <v>34</v>
      </c>
      <c r="L14" s="38" t="s">
        <v>4</v>
      </c>
      <c r="M14" s="56"/>
      <c r="N14" s="38"/>
      <c r="O14" s="56"/>
      <c r="P14" s="41"/>
      <c r="Q14" s="38"/>
      <c r="R14" s="38"/>
      <c r="S14" s="41"/>
      <c r="T14" s="41"/>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0">
        <f t="shared" si="1"/>
        <v>0</v>
      </c>
      <c r="BB14" s="40">
        <f t="shared" si="2"/>
        <v>0</v>
      </c>
      <c r="BC14" s="43" t="str">
        <f t="shared" si="3"/>
        <v>INR Zero Only</v>
      </c>
      <c r="IA14" s="16">
        <v>2</v>
      </c>
      <c r="IB14" s="16" t="s">
        <v>65</v>
      </c>
      <c r="IC14" s="16" t="s">
        <v>46</v>
      </c>
      <c r="ID14" s="16">
        <v>205</v>
      </c>
      <c r="IE14" s="17" t="s">
        <v>83</v>
      </c>
      <c r="IF14" s="17"/>
      <c r="IG14" s="17"/>
      <c r="IH14" s="17"/>
      <c r="II14" s="17"/>
    </row>
    <row r="15" spans="1:243" s="16" customFormat="1" ht="154.5" customHeight="1">
      <c r="A15" s="22">
        <v>3</v>
      </c>
      <c r="B15" s="53" t="s">
        <v>66</v>
      </c>
      <c r="C15" s="55" t="s">
        <v>49</v>
      </c>
      <c r="D15" s="36">
        <v>6</v>
      </c>
      <c r="E15" s="36" t="s">
        <v>83</v>
      </c>
      <c r="F15" s="37"/>
      <c r="G15" s="38"/>
      <c r="H15" s="38"/>
      <c r="I15" s="37" t="s">
        <v>33</v>
      </c>
      <c r="J15" s="39">
        <f t="shared" si="0"/>
        <v>1</v>
      </c>
      <c r="K15" s="38" t="s">
        <v>34</v>
      </c>
      <c r="L15" s="38" t="s">
        <v>4</v>
      </c>
      <c r="M15" s="56"/>
      <c r="N15" s="38"/>
      <c r="O15" s="56"/>
      <c r="P15" s="41"/>
      <c r="Q15" s="38"/>
      <c r="R15" s="38"/>
      <c r="S15" s="41"/>
      <c r="T15" s="41"/>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0">
        <f t="shared" si="1"/>
        <v>0</v>
      </c>
      <c r="BB15" s="40">
        <f t="shared" si="2"/>
        <v>0</v>
      </c>
      <c r="BC15" s="43" t="str">
        <f t="shared" si="3"/>
        <v>INR Zero Only</v>
      </c>
      <c r="IA15" s="16">
        <v>3</v>
      </c>
      <c r="IB15" s="16" t="s">
        <v>66</v>
      </c>
      <c r="IC15" s="16" t="s">
        <v>49</v>
      </c>
      <c r="ID15" s="16">
        <v>6</v>
      </c>
      <c r="IE15" s="17" t="s">
        <v>83</v>
      </c>
      <c r="IF15" s="17"/>
      <c r="IG15" s="17"/>
      <c r="IH15" s="17"/>
      <c r="II15" s="17"/>
    </row>
    <row r="16" spans="1:243" s="16" customFormat="1" ht="139.5">
      <c r="A16" s="22">
        <v>4</v>
      </c>
      <c r="B16" s="53" t="s">
        <v>67</v>
      </c>
      <c r="C16" s="36"/>
      <c r="D16" s="36"/>
      <c r="E16" s="36"/>
      <c r="F16" s="37"/>
      <c r="G16" s="38"/>
      <c r="H16" s="38"/>
      <c r="I16" s="37"/>
      <c r="J16" s="39"/>
      <c r="K16" s="38"/>
      <c r="L16" s="38"/>
      <c r="M16" s="40"/>
      <c r="N16" s="38"/>
      <c r="O16" s="40"/>
      <c r="P16" s="41"/>
      <c r="Q16" s="38"/>
      <c r="R16" s="38"/>
      <c r="S16" s="41"/>
      <c r="T16" s="41"/>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42"/>
      <c r="AU16" s="42"/>
      <c r="AV16" s="42"/>
      <c r="AW16" s="42"/>
      <c r="AX16" s="42"/>
      <c r="AY16" s="42"/>
      <c r="AZ16" s="42"/>
      <c r="BA16" s="40"/>
      <c r="BB16" s="40"/>
      <c r="BC16" s="43"/>
      <c r="IA16" s="16">
        <v>4</v>
      </c>
      <c r="IB16" s="16" t="s">
        <v>67</v>
      </c>
      <c r="IE16" s="17"/>
      <c r="IF16" s="17"/>
      <c r="IG16" s="17"/>
      <c r="IH16" s="17"/>
      <c r="II16" s="17"/>
    </row>
    <row r="17" spans="1:243" s="16" customFormat="1" ht="23.25">
      <c r="A17" s="22">
        <v>4.1</v>
      </c>
      <c r="B17" s="53" t="s">
        <v>68</v>
      </c>
      <c r="C17" s="55" t="s">
        <v>50</v>
      </c>
      <c r="D17" s="36">
        <v>80</v>
      </c>
      <c r="E17" s="36" t="s">
        <v>84</v>
      </c>
      <c r="F17" s="37"/>
      <c r="G17" s="38"/>
      <c r="H17" s="38"/>
      <c r="I17" s="37" t="s">
        <v>33</v>
      </c>
      <c r="J17" s="39">
        <f t="shared" si="0"/>
        <v>1</v>
      </c>
      <c r="K17" s="38" t="s">
        <v>34</v>
      </c>
      <c r="L17" s="38" t="s">
        <v>4</v>
      </c>
      <c r="M17" s="56"/>
      <c r="N17" s="38"/>
      <c r="O17" s="56"/>
      <c r="P17" s="41"/>
      <c r="Q17" s="38"/>
      <c r="R17" s="38"/>
      <c r="S17" s="41"/>
      <c r="T17" s="41"/>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0">
        <f t="shared" si="1"/>
        <v>0</v>
      </c>
      <c r="BB17" s="40">
        <f t="shared" si="2"/>
        <v>0</v>
      </c>
      <c r="BC17" s="43" t="str">
        <f t="shared" si="3"/>
        <v>INR Zero Only</v>
      </c>
      <c r="IA17" s="16">
        <v>4.1</v>
      </c>
      <c r="IB17" s="16" t="s">
        <v>68</v>
      </c>
      <c r="IC17" s="16" t="s">
        <v>50</v>
      </c>
      <c r="ID17" s="16">
        <v>80</v>
      </c>
      <c r="IE17" s="17" t="s">
        <v>84</v>
      </c>
      <c r="IF17" s="17"/>
      <c r="IG17" s="17"/>
      <c r="IH17" s="17"/>
      <c r="II17" s="17"/>
    </row>
    <row r="18" spans="1:243" s="16" customFormat="1" ht="101.25" customHeight="1">
      <c r="A18" s="22">
        <v>5</v>
      </c>
      <c r="B18" s="53" t="s">
        <v>87</v>
      </c>
      <c r="C18" s="55" t="s">
        <v>37</v>
      </c>
      <c r="D18" s="36">
        <v>50</v>
      </c>
      <c r="E18" s="36" t="s">
        <v>84</v>
      </c>
      <c r="F18" s="37"/>
      <c r="G18" s="38"/>
      <c r="H18" s="38"/>
      <c r="I18" s="37" t="s">
        <v>33</v>
      </c>
      <c r="J18" s="39">
        <f t="shared" si="0"/>
        <v>1</v>
      </c>
      <c r="K18" s="38" t="s">
        <v>34</v>
      </c>
      <c r="L18" s="38" t="s">
        <v>4</v>
      </c>
      <c r="M18" s="56"/>
      <c r="N18" s="38"/>
      <c r="O18" s="56"/>
      <c r="P18" s="41"/>
      <c r="Q18" s="38"/>
      <c r="R18" s="38"/>
      <c r="S18" s="41"/>
      <c r="T18" s="41"/>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2"/>
      <c r="BA18" s="40">
        <f t="shared" si="1"/>
        <v>0</v>
      </c>
      <c r="BB18" s="40">
        <f t="shared" si="2"/>
        <v>0</v>
      </c>
      <c r="BC18" s="43" t="str">
        <f t="shared" si="3"/>
        <v>INR Zero Only</v>
      </c>
      <c r="IA18" s="16">
        <v>5</v>
      </c>
      <c r="IB18" s="44" t="s">
        <v>87</v>
      </c>
      <c r="IC18" s="16" t="s">
        <v>37</v>
      </c>
      <c r="ID18" s="16">
        <v>50</v>
      </c>
      <c r="IE18" s="17" t="s">
        <v>84</v>
      </c>
      <c r="IF18" s="17"/>
      <c r="IG18" s="17"/>
      <c r="IH18" s="17"/>
      <c r="II18" s="17"/>
    </row>
    <row r="19" spans="1:243" s="16" customFormat="1" ht="46.5">
      <c r="A19" s="22">
        <v>6</v>
      </c>
      <c r="B19" s="53" t="s">
        <v>69</v>
      </c>
      <c r="C19" s="55" t="s">
        <v>51</v>
      </c>
      <c r="D19" s="36">
        <v>85</v>
      </c>
      <c r="E19" s="36" t="s">
        <v>84</v>
      </c>
      <c r="F19" s="37"/>
      <c r="G19" s="38"/>
      <c r="H19" s="38"/>
      <c r="I19" s="37" t="s">
        <v>33</v>
      </c>
      <c r="J19" s="39">
        <f t="shared" si="0"/>
        <v>1</v>
      </c>
      <c r="K19" s="38" t="s">
        <v>34</v>
      </c>
      <c r="L19" s="38" t="s">
        <v>4</v>
      </c>
      <c r="M19" s="56"/>
      <c r="N19" s="38"/>
      <c r="O19" s="56"/>
      <c r="P19" s="41"/>
      <c r="Q19" s="38"/>
      <c r="R19" s="38"/>
      <c r="S19" s="41"/>
      <c r="T19" s="41"/>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2"/>
      <c r="BA19" s="40">
        <f t="shared" si="1"/>
        <v>0</v>
      </c>
      <c r="BB19" s="40">
        <f t="shared" si="2"/>
        <v>0</v>
      </c>
      <c r="BC19" s="43" t="str">
        <f t="shared" si="3"/>
        <v>INR Zero Only</v>
      </c>
      <c r="IA19" s="16">
        <v>6</v>
      </c>
      <c r="IB19" s="16" t="s">
        <v>69</v>
      </c>
      <c r="IC19" s="16" t="s">
        <v>51</v>
      </c>
      <c r="ID19" s="16">
        <v>85</v>
      </c>
      <c r="IE19" s="17" t="s">
        <v>84</v>
      </c>
      <c r="IF19" s="17"/>
      <c r="IG19" s="17"/>
      <c r="IH19" s="17"/>
      <c r="II19" s="17"/>
    </row>
    <row r="20" spans="1:243" s="16" customFormat="1" ht="55.5" customHeight="1">
      <c r="A20" s="22">
        <v>7</v>
      </c>
      <c r="B20" s="53" t="s">
        <v>70</v>
      </c>
      <c r="C20" s="36"/>
      <c r="D20" s="36"/>
      <c r="E20" s="36"/>
      <c r="F20" s="37"/>
      <c r="G20" s="38"/>
      <c r="H20" s="38"/>
      <c r="I20" s="37"/>
      <c r="J20" s="39"/>
      <c r="K20" s="38"/>
      <c r="L20" s="38"/>
      <c r="M20" s="40"/>
      <c r="N20" s="38"/>
      <c r="O20" s="40"/>
      <c r="P20" s="41"/>
      <c r="Q20" s="38"/>
      <c r="R20" s="38"/>
      <c r="S20" s="41"/>
      <c r="T20" s="41"/>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2"/>
      <c r="AS20" s="42"/>
      <c r="AT20" s="42"/>
      <c r="AU20" s="42"/>
      <c r="AV20" s="42"/>
      <c r="AW20" s="42"/>
      <c r="AX20" s="42"/>
      <c r="AY20" s="42"/>
      <c r="AZ20" s="42"/>
      <c r="BA20" s="40"/>
      <c r="BB20" s="40"/>
      <c r="BC20" s="43"/>
      <c r="IA20" s="16">
        <v>7</v>
      </c>
      <c r="IB20" s="44" t="s">
        <v>70</v>
      </c>
      <c r="IE20" s="17"/>
      <c r="IF20" s="17"/>
      <c r="IG20" s="17"/>
      <c r="IH20" s="17"/>
      <c r="II20" s="17"/>
    </row>
    <row r="21" spans="1:243" s="16" customFormat="1" ht="57.75" customHeight="1">
      <c r="A21" s="22">
        <v>7.1</v>
      </c>
      <c r="B21" s="53" t="s">
        <v>86</v>
      </c>
      <c r="C21" s="55" t="s">
        <v>52</v>
      </c>
      <c r="D21" s="36">
        <v>40</v>
      </c>
      <c r="E21" s="36" t="s">
        <v>84</v>
      </c>
      <c r="F21" s="37"/>
      <c r="G21" s="38"/>
      <c r="H21" s="38"/>
      <c r="I21" s="37" t="s">
        <v>33</v>
      </c>
      <c r="J21" s="39">
        <f t="shared" si="0"/>
        <v>1</v>
      </c>
      <c r="K21" s="38" t="s">
        <v>34</v>
      </c>
      <c r="L21" s="38" t="s">
        <v>4</v>
      </c>
      <c r="M21" s="56"/>
      <c r="N21" s="38"/>
      <c r="O21" s="56"/>
      <c r="P21" s="41"/>
      <c r="Q21" s="38"/>
      <c r="R21" s="38"/>
      <c r="S21" s="41"/>
      <c r="T21" s="41"/>
      <c r="U21" s="42"/>
      <c r="V21" s="42"/>
      <c r="W21" s="42"/>
      <c r="X21" s="42"/>
      <c r="Y21" s="42"/>
      <c r="Z21" s="42"/>
      <c r="AA21" s="42"/>
      <c r="AB21" s="42"/>
      <c r="AC21" s="42"/>
      <c r="AD21" s="42"/>
      <c r="AE21" s="42"/>
      <c r="AF21" s="42"/>
      <c r="AG21" s="42"/>
      <c r="AH21" s="42"/>
      <c r="AI21" s="42"/>
      <c r="AJ21" s="42"/>
      <c r="AK21" s="42"/>
      <c r="AL21" s="42"/>
      <c r="AM21" s="42"/>
      <c r="AN21" s="42"/>
      <c r="AO21" s="42"/>
      <c r="AP21" s="42"/>
      <c r="AQ21" s="42"/>
      <c r="AR21" s="42"/>
      <c r="AS21" s="42"/>
      <c r="AT21" s="42"/>
      <c r="AU21" s="42"/>
      <c r="AV21" s="42"/>
      <c r="AW21" s="42"/>
      <c r="AX21" s="42"/>
      <c r="AY21" s="42"/>
      <c r="AZ21" s="42"/>
      <c r="BA21" s="40">
        <f t="shared" si="1"/>
        <v>0</v>
      </c>
      <c r="BB21" s="40">
        <f t="shared" si="2"/>
        <v>0</v>
      </c>
      <c r="BC21" s="43" t="str">
        <f t="shared" si="3"/>
        <v>INR Zero Only</v>
      </c>
      <c r="IA21" s="16">
        <v>7.1</v>
      </c>
      <c r="IB21" s="44" t="s">
        <v>86</v>
      </c>
      <c r="IC21" s="16" t="s">
        <v>52</v>
      </c>
      <c r="ID21" s="16">
        <v>40</v>
      </c>
      <c r="IE21" s="17" t="s">
        <v>84</v>
      </c>
      <c r="IF21" s="17"/>
      <c r="IG21" s="17"/>
      <c r="IH21" s="17"/>
      <c r="II21" s="17"/>
    </row>
    <row r="22" spans="1:243" s="16" customFormat="1" ht="123.75" customHeight="1">
      <c r="A22" s="22">
        <v>8</v>
      </c>
      <c r="B22" s="54" t="s">
        <v>71</v>
      </c>
      <c r="C22" s="55" t="s">
        <v>54</v>
      </c>
      <c r="D22" s="36">
        <v>55</v>
      </c>
      <c r="E22" s="36" t="s">
        <v>83</v>
      </c>
      <c r="F22" s="37"/>
      <c r="G22" s="38"/>
      <c r="H22" s="38"/>
      <c r="I22" s="37" t="s">
        <v>33</v>
      </c>
      <c r="J22" s="39">
        <f t="shared" si="0"/>
        <v>1</v>
      </c>
      <c r="K22" s="38" t="s">
        <v>34</v>
      </c>
      <c r="L22" s="38" t="s">
        <v>4</v>
      </c>
      <c r="M22" s="56"/>
      <c r="N22" s="38"/>
      <c r="O22" s="56"/>
      <c r="P22" s="41"/>
      <c r="Q22" s="38"/>
      <c r="R22" s="38"/>
      <c r="S22" s="41"/>
      <c r="T22" s="41"/>
      <c r="U22" s="42"/>
      <c r="V22" s="42"/>
      <c r="W22" s="42"/>
      <c r="X22" s="42"/>
      <c r="Y22" s="42"/>
      <c r="Z22" s="42"/>
      <c r="AA22" s="42"/>
      <c r="AB22" s="42"/>
      <c r="AC22" s="42"/>
      <c r="AD22" s="42"/>
      <c r="AE22" s="42"/>
      <c r="AF22" s="42"/>
      <c r="AG22" s="42"/>
      <c r="AH22" s="42"/>
      <c r="AI22" s="42"/>
      <c r="AJ22" s="42"/>
      <c r="AK22" s="42"/>
      <c r="AL22" s="42"/>
      <c r="AM22" s="42"/>
      <c r="AN22" s="42"/>
      <c r="AO22" s="42"/>
      <c r="AP22" s="42"/>
      <c r="AQ22" s="42"/>
      <c r="AR22" s="42"/>
      <c r="AS22" s="42"/>
      <c r="AT22" s="42"/>
      <c r="AU22" s="42"/>
      <c r="AV22" s="42"/>
      <c r="AW22" s="42"/>
      <c r="AX22" s="42"/>
      <c r="AY22" s="42"/>
      <c r="AZ22" s="42"/>
      <c r="BA22" s="40">
        <f t="shared" si="1"/>
        <v>0</v>
      </c>
      <c r="BB22" s="40">
        <f t="shared" si="2"/>
        <v>0</v>
      </c>
      <c r="BC22" s="43" t="str">
        <f t="shared" si="3"/>
        <v>INR Zero Only</v>
      </c>
      <c r="IA22" s="16">
        <v>8</v>
      </c>
      <c r="IB22" s="16" t="s">
        <v>71</v>
      </c>
      <c r="IC22" s="16" t="s">
        <v>54</v>
      </c>
      <c r="ID22" s="16">
        <v>55</v>
      </c>
      <c r="IE22" s="17" t="s">
        <v>83</v>
      </c>
      <c r="IF22" s="17"/>
      <c r="IG22" s="17"/>
      <c r="IH22" s="17"/>
      <c r="II22" s="17"/>
    </row>
    <row r="23" spans="1:243" s="16" customFormat="1" ht="80.25" customHeight="1">
      <c r="A23" s="22">
        <v>9</v>
      </c>
      <c r="B23" s="54" t="s">
        <v>72</v>
      </c>
      <c r="C23" s="36"/>
      <c r="D23" s="36"/>
      <c r="E23" s="36"/>
      <c r="F23" s="37"/>
      <c r="G23" s="38"/>
      <c r="H23" s="38"/>
      <c r="I23" s="37"/>
      <c r="J23" s="39"/>
      <c r="K23" s="38"/>
      <c r="L23" s="38"/>
      <c r="M23" s="40"/>
      <c r="N23" s="38"/>
      <c r="O23" s="40"/>
      <c r="P23" s="41"/>
      <c r="Q23" s="38"/>
      <c r="R23" s="38"/>
      <c r="S23" s="41"/>
      <c r="T23" s="41"/>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0"/>
      <c r="BB23" s="40"/>
      <c r="BC23" s="43"/>
      <c r="IA23" s="16">
        <v>9</v>
      </c>
      <c r="IB23" s="16" t="s">
        <v>72</v>
      </c>
      <c r="IE23" s="17"/>
      <c r="IF23" s="17"/>
      <c r="IG23" s="17"/>
      <c r="IH23" s="17"/>
      <c r="II23" s="17"/>
    </row>
    <row r="24" spans="1:243" s="16" customFormat="1" ht="55.5" customHeight="1">
      <c r="A24" s="22">
        <v>9.1</v>
      </c>
      <c r="B24" s="54" t="s">
        <v>73</v>
      </c>
      <c r="C24" s="55" t="s">
        <v>55</v>
      </c>
      <c r="D24" s="36">
        <v>45</v>
      </c>
      <c r="E24" s="36" t="s">
        <v>84</v>
      </c>
      <c r="F24" s="37"/>
      <c r="G24" s="38"/>
      <c r="H24" s="38"/>
      <c r="I24" s="37" t="s">
        <v>33</v>
      </c>
      <c r="J24" s="39">
        <f t="shared" si="0"/>
        <v>1</v>
      </c>
      <c r="K24" s="38" t="s">
        <v>34</v>
      </c>
      <c r="L24" s="38" t="s">
        <v>4</v>
      </c>
      <c r="M24" s="56"/>
      <c r="N24" s="38"/>
      <c r="O24" s="56"/>
      <c r="P24" s="41"/>
      <c r="Q24" s="38"/>
      <c r="R24" s="38"/>
      <c r="S24" s="41"/>
      <c r="T24" s="41"/>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0">
        <f t="shared" si="1"/>
        <v>0</v>
      </c>
      <c r="BB24" s="40">
        <f t="shared" si="2"/>
        <v>0</v>
      </c>
      <c r="BC24" s="43" t="str">
        <f t="shared" si="3"/>
        <v>INR Zero Only</v>
      </c>
      <c r="IA24" s="16">
        <v>9.1</v>
      </c>
      <c r="IB24" s="44" t="s">
        <v>73</v>
      </c>
      <c r="IC24" s="16" t="s">
        <v>55</v>
      </c>
      <c r="ID24" s="16">
        <v>45</v>
      </c>
      <c r="IE24" s="17" t="s">
        <v>84</v>
      </c>
      <c r="IF24" s="17"/>
      <c r="IG24" s="17"/>
      <c r="IH24" s="17"/>
      <c r="II24" s="17"/>
    </row>
    <row r="25" spans="1:243" s="16" customFormat="1" ht="46.5">
      <c r="A25" s="22">
        <v>10</v>
      </c>
      <c r="B25" s="54" t="s">
        <v>74</v>
      </c>
      <c r="C25" s="36"/>
      <c r="D25" s="36"/>
      <c r="E25" s="36"/>
      <c r="F25" s="37"/>
      <c r="G25" s="38"/>
      <c r="H25" s="38"/>
      <c r="I25" s="37"/>
      <c r="J25" s="39"/>
      <c r="K25" s="38"/>
      <c r="L25" s="38"/>
      <c r="M25" s="40"/>
      <c r="N25" s="38"/>
      <c r="O25" s="40"/>
      <c r="P25" s="41"/>
      <c r="Q25" s="38"/>
      <c r="R25" s="38"/>
      <c r="S25" s="41"/>
      <c r="T25" s="41"/>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0"/>
      <c r="BB25" s="40"/>
      <c r="BC25" s="43"/>
      <c r="IA25" s="16">
        <v>10</v>
      </c>
      <c r="IB25" s="16" t="s">
        <v>74</v>
      </c>
      <c r="IE25" s="17"/>
      <c r="IF25" s="17"/>
      <c r="IG25" s="17"/>
      <c r="IH25" s="17"/>
      <c r="II25" s="17"/>
    </row>
    <row r="26" spans="1:243" s="16" customFormat="1" ht="41.25" customHeight="1">
      <c r="A26" s="22">
        <v>10.1</v>
      </c>
      <c r="B26" s="54" t="s">
        <v>75</v>
      </c>
      <c r="C26" s="55" t="s">
        <v>56</v>
      </c>
      <c r="D26" s="36">
        <v>125</v>
      </c>
      <c r="E26" s="36" t="s">
        <v>83</v>
      </c>
      <c r="F26" s="37"/>
      <c r="G26" s="38"/>
      <c r="H26" s="38"/>
      <c r="I26" s="37" t="s">
        <v>33</v>
      </c>
      <c r="J26" s="39">
        <f t="shared" si="0"/>
        <v>1</v>
      </c>
      <c r="K26" s="38" t="s">
        <v>34</v>
      </c>
      <c r="L26" s="38" t="s">
        <v>4</v>
      </c>
      <c r="M26" s="61"/>
      <c r="N26" s="38"/>
      <c r="O26" s="56"/>
      <c r="P26" s="41"/>
      <c r="Q26" s="38"/>
      <c r="R26" s="38"/>
      <c r="S26" s="41"/>
      <c r="T26" s="41"/>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0">
        <f t="shared" si="1"/>
        <v>0</v>
      </c>
      <c r="BB26" s="40">
        <f>BA26+(BA26*O26/100)</f>
        <v>0</v>
      </c>
      <c r="BC26" s="43" t="str">
        <f t="shared" si="3"/>
        <v>INR Zero Only</v>
      </c>
      <c r="IA26" s="16">
        <v>10.1</v>
      </c>
      <c r="IB26" s="16" t="s">
        <v>75</v>
      </c>
      <c r="IC26" s="16" t="s">
        <v>56</v>
      </c>
      <c r="ID26" s="16">
        <v>125</v>
      </c>
      <c r="IE26" s="17" t="s">
        <v>83</v>
      </c>
      <c r="IF26" s="17"/>
      <c r="IG26" s="17"/>
      <c r="IH26" s="17"/>
      <c r="II26" s="17"/>
    </row>
    <row r="27" spans="1:243" s="16" customFormat="1" ht="45" customHeight="1">
      <c r="A27" s="22">
        <v>10.2</v>
      </c>
      <c r="B27" s="54" t="s">
        <v>76</v>
      </c>
      <c r="C27" s="55" t="s">
        <v>57</v>
      </c>
      <c r="D27" s="36">
        <v>30</v>
      </c>
      <c r="E27" s="36" t="s">
        <v>83</v>
      </c>
      <c r="F27" s="37"/>
      <c r="G27" s="38"/>
      <c r="H27" s="38"/>
      <c r="I27" s="37" t="s">
        <v>33</v>
      </c>
      <c r="J27" s="39">
        <f t="shared" si="0"/>
        <v>1</v>
      </c>
      <c r="K27" s="38" t="s">
        <v>34</v>
      </c>
      <c r="L27" s="38" t="s">
        <v>4</v>
      </c>
      <c r="M27" s="56"/>
      <c r="N27" s="38"/>
      <c r="O27" s="56"/>
      <c r="P27" s="41"/>
      <c r="Q27" s="38"/>
      <c r="R27" s="38"/>
      <c r="S27" s="41"/>
      <c r="T27" s="41"/>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c r="BA27" s="40">
        <f t="shared" si="1"/>
        <v>0</v>
      </c>
      <c r="BB27" s="40">
        <f t="shared" si="2"/>
        <v>0</v>
      </c>
      <c r="BC27" s="43" t="str">
        <f t="shared" si="3"/>
        <v>INR Zero Only</v>
      </c>
      <c r="IA27" s="16">
        <v>10.2</v>
      </c>
      <c r="IB27" s="16" t="s">
        <v>76</v>
      </c>
      <c r="IC27" s="16" t="s">
        <v>57</v>
      </c>
      <c r="ID27" s="16">
        <v>30</v>
      </c>
      <c r="IE27" s="17" t="s">
        <v>83</v>
      </c>
      <c r="IF27" s="17"/>
      <c r="IG27" s="17"/>
      <c r="IH27" s="17"/>
      <c r="II27" s="17"/>
    </row>
    <row r="28" spans="1:243" s="16" customFormat="1" ht="64.5" customHeight="1">
      <c r="A28" s="22">
        <v>11</v>
      </c>
      <c r="B28" s="54" t="s">
        <v>77</v>
      </c>
      <c r="C28" s="36"/>
      <c r="D28" s="36"/>
      <c r="E28" s="36"/>
      <c r="F28" s="37"/>
      <c r="G28" s="38"/>
      <c r="H28" s="38"/>
      <c r="I28" s="37"/>
      <c r="J28" s="39"/>
      <c r="K28" s="38"/>
      <c r="L28" s="38"/>
      <c r="M28" s="40"/>
      <c r="N28" s="38"/>
      <c r="O28" s="40"/>
      <c r="P28" s="41"/>
      <c r="Q28" s="38"/>
      <c r="R28" s="38"/>
      <c r="S28" s="41"/>
      <c r="T28" s="41"/>
      <c r="U28" s="42"/>
      <c r="V28" s="42"/>
      <c r="W28" s="42"/>
      <c r="X28" s="42"/>
      <c r="Y28" s="42"/>
      <c r="Z28" s="42"/>
      <c r="AA28" s="42"/>
      <c r="AB28" s="42"/>
      <c r="AC28" s="42"/>
      <c r="AD28" s="42"/>
      <c r="AE28" s="42"/>
      <c r="AF28" s="42"/>
      <c r="AG28" s="42"/>
      <c r="AH28" s="42"/>
      <c r="AI28" s="42"/>
      <c r="AJ28" s="42"/>
      <c r="AK28" s="42"/>
      <c r="AL28" s="42"/>
      <c r="AM28" s="42"/>
      <c r="AN28" s="42"/>
      <c r="AO28" s="42"/>
      <c r="AP28" s="42"/>
      <c r="AQ28" s="42"/>
      <c r="AR28" s="42"/>
      <c r="AS28" s="42"/>
      <c r="AT28" s="42"/>
      <c r="AU28" s="42"/>
      <c r="AV28" s="42"/>
      <c r="AW28" s="42"/>
      <c r="AX28" s="42"/>
      <c r="AY28" s="42"/>
      <c r="AZ28" s="42"/>
      <c r="BA28" s="40"/>
      <c r="BB28" s="40"/>
      <c r="BC28" s="43"/>
      <c r="IA28" s="16">
        <v>11</v>
      </c>
      <c r="IB28" s="16" t="s">
        <v>77</v>
      </c>
      <c r="IE28" s="17"/>
      <c r="IF28" s="17"/>
      <c r="IG28" s="17"/>
      <c r="IH28" s="17"/>
      <c r="II28" s="17"/>
    </row>
    <row r="29" spans="1:243" s="16" customFormat="1" ht="51" customHeight="1">
      <c r="A29" s="22">
        <v>11.1</v>
      </c>
      <c r="B29" s="54" t="s">
        <v>78</v>
      </c>
      <c r="C29" s="55" t="s">
        <v>58</v>
      </c>
      <c r="D29" s="36">
        <v>3400</v>
      </c>
      <c r="E29" s="36" t="s">
        <v>85</v>
      </c>
      <c r="F29" s="37"/>
      <c r="G29" s="38"/>
      <c r="H29" s="38"/>
      <c r="I29" s="37" t="s">
        <v>33</v>
      </c>
      <c r="J29" s="39">
        <f t="shared" si="0"/>
        <v>1</v>
      </c>
      <c r="K29" s="38" t="s">
        <v>34</v>
      </c>
      <c r="L29" s="38" t="s">
        <v>4</v>
      </c>
      <c r="M29" s="56"/>
      <c r="N29" s="38"/>
      <c r="O29" s="56"/>
      <c r="P29" s="41"/>
      <c r="Q29" s="38"/>
      <c r="R29" s="38"/>
      <c r="S29" s="41"/>
      <c r="T29" s="41"/>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42"/>
      <c r="AS29" s="42"/>
      <c r="AT29" s="42"/>
      <c r="AU29" s="42"/>
      <c r="AV29" s="42"/>
      <c r="AW29" s="42"/>
      <c r="AX29" s="42"/>
      <c r="AY29" s="42"/>
      <c r="AZ29" s="42"/>
      <c r="BA29" s="40">
        <f t="shared" si="1"/>
        <v>0</v>
      </c>
      <c r="BB29" s="40">
        <f t="shared" si="2"/>
        <v>0</v>
      </c>
      <c r="BC29" s="43" t="str">
        <f t="shared" si="3"/>
        <v>INR Zero Only</v>
      </c>
      <c r="IA29" s="16">
        <v>11.1</v>
      </c>
      <c r="IB29" s="16" t="s">
        <v>78</v>
      </c>
      <c r="IC29" s="16" t="s">
        <v>58</v>
      </c>
      <c r="ID29" s="16">
        <v>3400</v>
      </c>
      <c r="IE29" s="17" t="s">
        <v>85</v>
      </c>
      <c r="IF29" s="17"/>
      <c r="IG29" s="17"/>
      <c r="IH29" s="17"/>
      <c r="II29" s="17"/>
    </row>
    <row r="30" spans="1:243" s="16" customFormat="1" ht="101.25" customHeight="1">
      <c r="A30" s="22">
        <v>12</v>
      </c>
      <c r="B30" s="54" t="s">
        <v>79</v>
      </c>
      <c r="C30" s="36"/>
      <c r="D30" s="36"/>
      <c r="E30" s="36"/>
      <c r="F30" s="37"/>
      <c r="G30" s="38"/>
      <c r="H30" s="38"/>
      <c r="I30" s="37"/>
      <c r="J30" s="39"/>
      <c r="K30" s="38"/>
      <c r="L30" s="38"/>
      <c r="M30" s="40"/>
      <c r="N30" s="38"/>
      <c r="O30" s="40"/>
      <c r="P30" s="41"/>
      <c r="Q30" s="38"/>
      <c r="R30" s="38"/>
      <c r="S30" s="41"/>
      <c r="T30" s="41"/>
      <c r="U30" s="42"/>
      <c r="V30" s="42"/>
      <c r="W30" s="42"/>
      <c r="X30" s="42"/>
      <c r="Y30" s="42"/>
      <c r="Z30" s="42"/>
      <c r="AA30" s="42"/>
      <c r="AB30" s="42"/>
      <c r="AC30" s="42"/>
      <c r="AD30" s="42"/>
      <c r="AE30" s="42"/>
      <c r="AF30" s="42"/>
      <c r="AG30" s="42"/>
      <c r="AH30" s="42"/>
      <c r="AI30" s="42"/>
      <c r="AJ30" s="42"/>
      <c r="AK30" s="42"/>
      <c r="AL30" s="42"/>
      <c r="AM30" s="42"/>
      <c r="AN30" s="42"/>
      <c r="AO30" s="42"/>
      <c r="AP30" s="42"/>
      <c r="AQ30" s="42"/>
      <c r="AR30" s="42"/>
      <c r="AS30" s="42"/>
      <c r="AT30" s="42"/>
      <c r="AU30" s="42"/>
      <c r="AV30" s="42"/>
      <c r="AW30" s="42"/>
      <c r="AX30" s="42"/>
      <c r="AY30" s="42"/>
      <c r="AZ30" s="42"/>
      <c r="BA30" s="40"/>
      <c r="BB30" s="40"/>
      <c r="BC30" s="43"/>
      <c r="IA30" s="16">
        <v>12</v>
      </c>
      <c r="IB30" s="16" t="s">
        <v>79</v>
      </c>
      <c r="IE30" s="17"/>
      <c r="IF30" s="17"/>
      <c r="IG30" s="17"/>
      <c r="IH30" s="17"/>
      <c r="II30" s="17"/>
    </row>
    <row r="31" spans="1:243" s="16" customFormat="1" ht="43.5" customHeight="1">
      <c r="A31" s="22">
        <v>12.1</v>
      </c>
      <c r="B31" s="54" t="s">
        <v>80</v>
      </c>
      <c r="C31" s="55" t="s">
        <v>59</v>
      </c>
      <c r="D31" s="36">
        <v>1600</v>
      </c>
      <c r="E31" s="36" t="s">
        <v>85</v>
      </c>
      <c r="F31" s="37"/>
      <c r="G31" s="38"/>
      <c r="H31" s="38"/>
      <c r="I31" s="37" t="s">
        <v>33</v>
      </c>
      <c r="J31" s="39">
        <f t="shared" si="0"/>
        <v>1</v>
      </c>
      <c r="K31" s="38" t="s">
        <v>34</v>
      </c>
      <c r="L31" s="38" t="s">
        <v>4</v>
      </c>
      <c r="M31" s="56"/>
      <c r="N31" s="38"/>
      <c r="O31" s="56"/>
      <c r="P31" s="41"/>
      <c r="Q31" s="38"/>
      <c r="R31" s="38"/>
      <c r="S31" s="41"/>
      <c r="T31" s="41"/>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42"/>
      <c r="AS31" s="42"/>
      <c r="AT31" s="42"/>
      <c r="AU31" s="42"/>
      <c r="AV31" s="42"/>
      <c r="AW31" s="42"/>
      <c r="AX31" s="42"/>
      <c r="AY31" s="42"/>
      <c r="AZ31" s="42"/>
      <c r="BA31" s="40">
        <f t="shared" si="1"/>
        <v>0</v>
      </c>
      <c r="BB31" s="40">
        <f t="shared" si="2"/>
        <v>0</v>
      </c>
      <c r="BC31" s="43" t="str">
        <f t="shared" si="3"/>
        <v>INR Zero Only</v>
      </c>
      <c r="IA31" s="16">
        <v>12.1</v>
      </c>
      <c r="IB31" s="16" t="s">
        <v>80</v>
      </c>
      <c r="IC31" s="16" t="s">
        <v>59</v>
      </c>
      <c r="ID31" s="16">
        <v>1600</v>
      </c>
      <c r="IE31" s="17" t="s">
        <v>85</v>
      </c>
      <c r="IF31" s="17"/>
      <c r="IG31" s="17"/>
      <c r="IH31" s="17"/>
      <c r="II31" s="17"/>
    </row>
    <row r="32" spans="1:243" s="16" customFormat="1" ht="78" customHeight="1">
      <c r="A32" s="22">
        <v>13</v>
      </c>
      <c r="B32" s="54" t="s">
        <v>81</v>
      </c>
      <c r="C32" s="55" t="s">
        <v>60</v>
      </c>
      <c r="D32" s="36">
        <v>1400</v>
      </c>
      <c r="E32" s="36" t="s">
        <v>85</v>
      </c>
      <c r="F32" s="37"/>
      <c r="G32" s="38"/>
      <c r="H32" s="38"/>
      <c r="I32" s="37" t="s">
        <v>33</v>
      </c>
      <c r="J32" s="39">
        <f t="shared" si="0"/>
        <v>1</v>
      </c>
      <c r="K32" s="38" t="s">
        <v>34</v>
      </c>
      <c r="L32" s="38" t="s">
        <v>4</v>
      </c>
      <c r="M32" s="56"/>
      <c r="N32" s="38"/>
      <c r="O32" s="56"/>
      <c r="P32" s="41"/>
      <c r="Q32" s="38"/>
      <c r="R32" s="38"/>
      <c r="S32" s="41"/>
      <c r="T32" s="41"/>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42"/>
      <c r="AS32" s="42"/>
      <c r="AT32" s="42"/>
      <c r="AU32" s="42"/>
      <c r="AV32" s="42"/>
      <c r="AW32" s="42"/>
      <c r="AX32" s="42"/>
      <c r="AY32" s="42"/>
      <c r="AZ32" s="42"/>
      <c r="BA32" s="40">
        <f t="shared" si="1"/>
        <v>0</v>
      </c>
      <c r="BB32" s="40">
        <f t="shared" si="2"/>
        <v>0</v>
      </c>
      <c r="BC32" s="43" t="str">
        <f t="shared" si="3"/>
        <v>INR Zero Only</v>
      </c>
      <c r="IA32" s="16">
        <v>13</v>
      </c>
      <c r="IB32" s="16" t="s">
        <v>81</v>
      </c>
      <c r="IC32" s="16" t="s">
        <v>60</v>
      </c>
      <c r="ID32" s="16">
        <v>1400</v>
      </c>
      <c r="IE32" s="17" t="s">
        <v>85</v>
      </c>
      <c r="IF32" s="17"/>
      <c r="IG32" s="17"/>
      <c r="IH32" s="17"/>
      <c r="II32" s="17"/>
    </row>
    <row r="33" spans="1:243" s="16" customFormat="1" ht="53.25" customHeight="1">
      <c r="A33" s="22">
        <v>14</v>
      </c>
      <c r="B33" s="54" t="s">
        <v>82</v>
      </c>
      <c r="C33" s="36"/>
      <c r="D33" s="36"/>
      <c r="E33" s="36"/>
      <c r="F33" s="37"/>
      <c r="G33" s="38"/>
      <c r="H33" s="38"/>
      <c r="I33" s="37"/>
      <c r="J33" s="39"/>
      <c r="K33" s="38"/>
      <c r="L33" s="38"/>
      <c r="M33" s="40"/>
      <c r="N33" s="38"/>
      <c r="O33" s="40"/>
      <c r="P33" s="41"/>
      <c r="Q33" s="38"/>
      <c r="R33" s="38"/>
      <c r="S33" s="41"/>
      <c r="T33" s="41"/>
      <c r="U33" s="42"/>
      <c r="V33" s="42"/>
      <c r="W33" s="42"/>
      <c r="X33" s="42"/>
      <c r="Y33" s="42"/>
      <c r="Z33" s="42"/>
      <c r="AA33" s="42"/>
      <c r="AB33" s="42"/>
      <c r="AC33" s="42"/>
      <c r="AD33" s="42"/>
      <c r="AE33" s="42"/>
      <c r="AF33" s="42"/>
      <c r="AG33" s="42"/>
      <c r="AH33" s="42"/>
      <c r="AI33" s="42"/>
      <c r="AJ33" s="42"/>
      <c r="AK33" s="42"/>
      <c r="AL33" s="42"/>
      <c r="AM33" s="42"/>
      <c r="AN33" s="42"/>
      <c r="AO33" s="42"/>
      <c r="AP33" s="42"/>
      <c r="AQ33" s="42"/>
      <c r="AR33" s="42"/>
      <c r="AS33" s="42"/>
      <c r="AT33" s="42"/>
      <c r="AU33" s="42"/>
      <c r="AV33" s="42"/>
      <c r="AW33" s="42"/>
      <c r="AX33" s="42"/>
      <c r="AY33" s="42"/>
      <c r="AZ33" s="42"/>
      <c r="BA33" s="40"/>
      <c r="BB33" s="40"/>
      <c r="BC33" s="43"/>
      <c r="IA33" s="16">
        <v>14</v>
      </c>
      <c r="IB33" s="16" t="s">
        <v>82</v>
      </c>
      <c r="IE33" s="17"/>
      <c r="IF33" s="17"/>
      <c r="IG33" s="17"/>
      <c r="IH33" s="17"/>
      <c r="II33" s="17"/>
    </row>
    <row r="34" spans="1:243" s="16" customFormat="1" ht="43.5" customHeight="1">
      <c r="A34" s="22">
        <v>14.1</v>
      </c>
      <c r="B34" s="54" t="s">
        <v>53</v>
      </c>
      <c r="C34" s="55" t="s">
        <v>61</v>
      </c>
      <c r="D34" s="36">
        <v>150</v>
      </c>
      <c r="E34" s="36" t="s">
        <v>83</v>
      </c>
      <c r="F34" s="37"/>
      <c r="G34" s="38"/>
      <c r="H34" s="38"/>
      <c r="I34" s="37" t="s">
        <v>33</v>
      </c>
      <c r="J34" s="39">
        <f t="shared" si="0"/>
        <v>1</v>
      </c>
      <c r="K34" s="38" t="s">
        <v>34</v>
      </c>
      <c r="L34" s="38" t="s">
        <v>4</v>
      </c>
      <c r="M34" s="56"/>
      <c r="N34" s="38"/>
      <c r="O34" s="56"/>
      <c r="P34" s="41"/>
      <c r="Q34" s="38"/>
      <c r="R34" s="38"/>
      <c r="S34" s="41"/>
      <c r="T34" s="41"/>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2"/>
      <c r="AS34" s="42"/>
      <c r="AT34" s="42"/>
      <c r="AU34" s="42"/>
      <c r="AV34" s="42"/>
      <c r="AW34" s="42"/>
      <c r="AX34" s="42"/>
      <c r="AY34" s="42"/>
      <c r="AZ34" s="42"/>
      <c r="BA34" s="40">
        <f t="shared" si="1"/>
        <v>0</v>
      </c>
      <c r="BB34" s="40">
        <f t="shared" si="2"/>
        <v>0</v>
      </c>
      <c r="BC34" s="43" t="str">
        <f t="shared" si="3"/>
        <v>INR Zero Only</v>
      </c>
      <c r="IA34" s="16">
        <v>14.1</v>
      </c>
      <c r="IB34" s="16" t="s">
        <v>53</v>
      </c>
      <c r="IC34" s="16" t="s">
        <v>61</v>
      </c>
      <c r="ID34" s="16">
        <v>150</v>
      </c>
      <c r="IE34" s="17" t="s">
        <v>83</v>
      </c>
      <c r="IF34" s="17"/>
      <c r="IG34" s="17"/>
      <c r="IH34" s="17"/>
      <c r="II34" s="17"/>
    </row>
    <row r="35" spans="1:243" s="18" customFormat="1" ht="58.5" customHeight="1">
      <c r="A35" s="62" t="s">
        <v>36</v>
      </c>
      <c r="B35" s="63"/>
      <c r="C35" s="57"/>
      <c r="D35" s="57"/>
      <c r="E35" s="57"/>
      <c r="F35" s="55"/>
      <c r="G35" s="57"/>
      <c r="H35" s="58"/>
      <c r="I35" s="58"/>
      <c r="J35" s="58"/>
      <c r="K35" s="58"/>
      <c r="L35" s="57"/>
      <c r="M35" s="59"/>
      <c r="N35" s="59"/>
      <c r="O35" s="59"/>
      <c r="P35" s="59"/>
      <c r="Q35" s="59"/>
      <c r="R35" s="59"/>
      <c r="S35" s="59"/>
      <c r="T35" s="59"/>
      <c r="U35" s="59"/>
      <c r="V35" s="59"/>
      <c r="W35" s="59"/>
      <c r="X35" s="59"/>
      <c r="Y35" s="59"/>
      <c r="Z35" s="59"/>
      <c r="AA35" s="59"/>
      <c r="AB35" s="59"/>
      <c r="AC35" s="59"/>
      <c r="AD35" s="59"/>
      <c r="AE35" s="59"/>
      <c r="AF35" s="59"/>
      <c r="AG35" s="59"/>
      <c r="AH35" s="59"/>
      <c r="AI35" s="59"/>
      <c r="AJ35" s="59"/>
      <c r="AK35" s="59"/>
      <c r="AL35" s="59"/>
      <c r="AM35" s="59"/>
      <c r="AN35" s="59"/>
      <c r="AO35" s="59"/>
      <c r="AP35" s="59"/>
      <c r="AQ35" s="59"/>
      <c r="AR35" s="59"/>
      <c r="AS35" s="59"/>
      <c r="AT35" s="59"/>
      <c r="AU35" s="59"/>
      <c r="AV35" s="59"/>
      <c r="AW35" s="59"/>
      <c r="AX35" s="59"/>
      <c r="AY35" s="59"/>
      <c r="AZ35" s="59"/>
      <c r="BA35" s="60">
        <f>SUM(BA13:BA34)</f>
        <v>0</v>
      </c>
      <c r="BB35" s="60">
        <f>SUM(BB13:BB34)</f>
        <v>0</v>
      </c>
      <c r="BC35" s="43" t="str">
        <f>SpellNumber($E$2,BB35)</f>
        <v>INR Zero Only</v>
      </c>
      <c r="IA35" s="18" t="s">
        <v>36</v>
      </c>
      <c r="IE35" s="19"/>
      <c r="IF35" s="19" t="s">
        <v>35</v>
      </c>
      <c r="IG35" s="19" t="s">
        <v>37</v>
      </c>
      <c r="IH35" s="19">
        <v>10</v>
      </c>
      <c r="II35" s="19" t="s">
        <v>32</v>
      </c>
    </row>
    <row r="36" spans="1:243" s="20" customFormat="1" ht="54.75" customHeight="1" hidden="1">
      <c r="A36" s="64" t="s">
        <v>38</v>
      </c>
      <c r="B36" s="65"/>
      <c r="C36" s="25"/>
      <c r="D36" s="26"/>
      <c r="E36" s="27" t="s">
        <v>39</v>
      </c>
      <c r="F36" s="28"/>
      <c r="G36" s="29"/>
      <c r="H36" s="30"/>
      <c r="I36" s="30"/>
      <c r="J36" s="30"/>
      <c r="K36" s="31"/>
      <c r="L36" s="32"/>
      <c r="M36" s="33" t="s">
        <v>40</v>
      </c>
      <c r="N36" s="30"/>
      <c r="O36" s="24"/>
      <c r="P36" s="24"/>
      <c r="Q36" s="24"/>
      <c r="R36" s="24"/>
      <c r="S36" s="24"/>
      <c r="T36" s="30"/>
      <c r="U36" s="30"/>
      <c r="V36" s="30"/>
      <c r="W36" s="30"/>
      <c r="X36" s="30"/>
      <c r="Y36" s="30"/>
      <c r="Z36" s="30"/>
      <c r="AA36" s="30"/>
      <c r="AB36" s="30"/>
      <c r="AC36" s="30"/>
      <c r="AD36" s="30"/>
      <c r="AE36" s="30"/>
      <c r="AF36" s="30"/>
      <c r="AG36" s="30"/>
      <c r="AH36" s="30"/>
      <c r="AI36" s="30"/>
      <c r="AJ36" s="30"/>
      <c r="AK36" s="30"/>
      <c r="AL36" s="30"/>
      <c r="AM36" s="30"/>
      <c r="AN36" s="30"/>
      <c r="AO36" s="30"/>
      <c r="AP36" s="30"/>
      <c r="AQ36" s="30"/>
      <c r="AR36" s="30"/>
      <c r="AS36" s="30"/>
      <c r="AT36" s="30"/>
      <c r="AU36" s="30"/>
      <c r="AV36" s="30"/>
      <c r="AW36" s="30"/>
      <c r="AX36" s="30"/>
      <c r="AY36" s="30"/>
      <c r="AZ36" s="30"/>
      <c r="BA36" s="34">
        <f>IF(ISBLANK(F36),0,IF(E36="Excess (+)",ROUND(BA35+(BA35*F36),2),IF(E36="Less (-)",ROUND(BA35+(BA35*F36*(-1)),2),0)))</f>
        <v>0</v>
      </c>
      <c r="BB36" s="35">
        <f>ROUND(BA36,0)</f>
        <v>0</v>
      </c>
      <c r="BC36" s="23" t="str">
        <f>SpellNumber(L36,BB36)</f>
        <v> Zero Only</v>
      </c>
      <c r="IA36" s="20" t="s">
        <v>38</v>
      </c>
      <c r="IE36" s="21" t="s">
        <v>39</v>
      </c>
      <c r="IF36" s="21"/>
      <c r="IG36" s="21"/>
      <c r="IH36" s="21"/>
      <c r="II36" s="21"/>
    </row>
    <row r="37" spans="1:243" s="20" customFormat="1" ht="43.5" customHeight="1">
      <c r="A37" s="62" t="s">
        <v>41</v>
      </c>
      <c r="B37" s="63"/>
      <c r="C37" s="46" t="str">
        <f>SpellNumber($E$2,BB35)</f>
        <v>INR Zero Only</v>
      </c>
      <c r="D37" s="46"/>
      <c r="E37" s="46"/>
      <c r="F37" s="46"/>
      <c r="G37" s="46"/>
      <c r="H37" s="46"/>
      <c r="I37" s="46"/>
      <c r="J37" s="46"/>
      <c r="K37" s="46"/>
      <c r="L37" s="46"/>
      <c r="M37" s="46"/>
      <c r="N37" s="46"/>
      <c r="O37" s="46"/>
      <c r="P37" s="46"/>
      <c r="Q37" s="46"/>
      <c r="R37" s="46"/>
      <c r="S37" s="46"/>
      <c r="T37" s="46"/>
      <c r="U37" s="46"/>
      <c r="V37" s="46"/>
      <c r="W37" s="46"/>
      <c r="X37" s="46"/>
      <c r="Y37" s="46"/>
      <c r="Z37" s="46"/>
      <c r="AA37" s="46"/>
      <c r="AB37" s="46"/>
      <c r="AC37" s="46"/>
      <c r="AD37" s="46"/>
      <c r="AE37" s="46"/>
      <c r="AF37" s="46"/>
      <c r="AG37" s="46"/>
      <c r="AH37" s="46"/>
      <c r="AI37" s="46"/>
      <c r="AJ37" s="46"/>
      <c r="AK37" s="46"/>
      <c r="AL37" s="46"/>
      <c r="AM37" s="46"/>
      <c r="AN37" s="46"/>
      <c r="AO37" s="46"/>
      <c r="AP37" s="46"/>
      <c r="AQ37" s="46"/>
      <c r="AR37" s="46"/>
      <c r="AS37" s="46"/>
      <c r="AT37" s="46"/>
      <c r="AU37" s="46"/>
      <c r="AV37" s="46"/>
      <c r="AW37" s="46"/>
      <c r="AX37" s="46"/>
      <c r="AY37" s="46"/>
      <c r="AZ37" s="46"/>
      <c r="BA37" s="46"/>
      <c r="BB37" s="46"/>
      <c r="BC37" s="46"/>
      <c r="IA37" s="20" t="s">
        <v>41</v>
      </c>
      <c r="IC37" s="20" t="s">
        <v>47</v>
      </c>
      <c r="IE37" s="21"/>
      <c r="IF37" s="21"/>
      <c r="IG37" s="21"/>
      <c r="IH37" s="21"/>
      <c r="II37" s="21"/>
    </row>
  </sheetData>
  <sheetProtection password="E491" sheet="1"/>
  <mergeCells count="10">
    <mergeCell ref="A9:BC9"/>
    <mergeCell ref="C37:BC37"/>
    <mergeCell ref="A1:L1"/>
    <mergeCell ref="A4:BC4"/>
    <mergeCell ref="A5:BC5"/>
    <mergeCell ref="A6:BC6"/>
    <mergeCell ref="A7:BC7"/>
    <mergeCell ref="B8:BC8"/>
    <mergeCell ref="A35:B35"/>
    <mergeCell ref="A37:B37"/>
  </mergeCells>
  <dataValidations count="17">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3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36">
      <formula1>"Select,Option C1,Option D1"</formula1>
      <formula2>0</formula2>
    </dataValidation>
    <dataValidation allowBlank="1" showInputMessage="1" showErrorMessage="1" promptTitle="Itemcode/Make" prompt="Please enter text" sqref="F35 C13:C15 C17:C19 C21:C22 C24 C34 C31:C32 C26:C27 C29">
      <formula1>0</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O34 O13:O15 M13:M15 M17:M19 O17:O19 M21:M22 O21:O22 O24 M24 M29 M34 O31:O32 M31:M32 M26:M27 O26:O27 O29">
      <formula1>0</formula1>
      <formula2>999999999999999</formula2>
    </dataValidation>
    <dataValidation type="decimal" allowBlank="1" showInputMessage="1" showErrorMessage="1" promptTitle="Quantity" prompt="Please enter the Quantity for this item. " errorTitle="Invalid Entry" error="Only Numeric Values are allowed. " sqref="C16 C20 C23 C25 C30 C33 C28 F13:F34 D13:D34">
      <formula1>0</formula1>
      <formula2>999999999999999</formula2>
    </dataValidation>
    <dataValidation type="list" allowBlank="1" showInputMessage="1" showErrorMessage="1" sqref="L31 L32 L13 L14 L15 L16 L17 L18 L19 L20 L21 L22 L23 L24 L25 L26 L27 L28 L29 L30 L34:L37 L33">
      <formula1>"INR"</formula1>
    </dataValidation>
    <dataValidation allowBlank="1" showInputMessage="1" showErrorMessage="1" promptTitle="Addition / Deduction" prompt="Please Choose the correct One" sqref="J13:J34">
      <formula1>0</formula1>
      <formula2>0</formula2>
    </dataValidation>
    <dataValidation type="list" showErrorMessage="1" sqref="I13:I34">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3:N34">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3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34">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34">
      <formula1>0</formula1>
      <formula2>999999999999999</formula2>
    </dataValidation>
    <dataValidation allowBlank="1" showInputMessage="1" showErrorMessage="1" promptTitle="Units" prompt="Please enter Units in text" sqref="E13:E34">
      <formula1>0</formula1>
      <formula2>0</formula2>
    </dataValidation>
    <dataValidation type="list" allowBlank="1" showErrorMessage="1" sqref="K13:K34">
      <formula1>"Partial Conversion,Full Conversion"</formula1>
      <formula2>0</formula2>
    </dataValidation>
  </dataValidations>
  <printOptions/>
  <pageMargins left="0.35" right="0.24027777777777778" top="0.75" bottom="0.44027777777777777" header="0.5118055555555555" footer="0.5118055555555555"/>
  <pageSetup horizontalDpi="300" verticalDpi="300" orientation="landscape" paperSize="9" scale="47" r:id="rId4"/>
  <colBreaks count="1" manualBreakCount="1">
    <brk id="55" max="36" man="1"/>
  </col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51" t="s">
        <v>42</v>
      </c>
      <c r="F6" s="51"/>
      <c r="G6" s="51"/>
      <c r="H6" s="51"/>
      <c r="I6" s="51"/>
      <c r="J6" s="51"/>
      <c r="K6" s="51"/>
    </row>
    <row r="7" spans="5:11" ht="15">
      <c r="E7" s="52"/>
      <c r="F7" s="52"/>
      <c r="G7" s="52"/>
      <c r="H7" s="52"/>
      <c r="I7" s="52"/>
      <c r="J7" s="52"/>
      <c r="K7" s="52"/>
    </row>
    <row r="8" spans="5:11" ht="15">
      <c r="E8" s="52"/>
      <c r="F8" s="52"/>
      <c r="G8" s="52"/>
      <c r="H8" s="52"/>
      <c r="I8" s="52"/>
      <c r="J8" s="52"/>
      <c r="K8" s="52"/>
    </row>
    <row r="9" spans="5:11" ht="15">
      <c r="E9" s="52"/>
      <c r="F9" s="52"/>
      <c r="G9" s="52"/>
      <c r="H9" s="52"/>
      <c r="I9" s="52"/>
      <c r="J9" s="52"/>
      <c r="K9" s="52"/>
    </row>
    <row r="10" spans="5:11" ht="15">
      <c r="E10" s="52"/>
      <c r="F10" s="52"/>
      <c r="G10" s="52"/>
      <c r="H10" s="52"/>
      <c r="I10" s="52"/>
      <c r="J10" s="52"/>
      <c r="K10" s="52"/>
    </row>
    <row r="11" spans="5:11" ht="15">
      <c r="E11" s="52"/>
      <c r="F11" s="52"/>
      <c r="G11" s="52"/>
      <c r="H11" s="52"/>
      <c r="I11" s="52"/>
      <c r="J11" s="52"/>
      <c r="K11" s="52"/>
    </row>
    <row r="12" spans="5:11" ht="15">
      <c r="E12" s="52"/>
      <c r="F12" s="52"/>
      <c r="G12" s="52"/>
      <c r="H12" s="52"/>
      <c r="I12" s="52"/>
      <c r="J12" s="52"/>
      <c r="K12" s="52"/>
    </row>
    <row r="13" spans="5:11" ht="15">
      <c r="E13" s="52"/>
      <c r="F13" s="52"/>
      <c r="G13" s="52"/>
      <c r="H13" s="52"/>
      <c r="I13" s="52"/>
      <c r="J13" s="52"/>
      <c r="K13" s="52"/>
    </row>
    <row r="14" spans="5:11" ht="15">
      <c r="E14" s="52"/>
      <c r="F14" s="52"/>
      <c r="G14" s="52"/>
      <c r="H14" s="52"/>
      <c r="I14" s="52"/>
      <c r="J14" s="52"/>
      <c r="K14" s="52"/>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IISER</cp:lastModifiedBy>
  <cp:lastPrinted>2020-02-07T05:09:15Z</cp:lastPrinted>
  <dcterms:created xsi:type="dcterms:W3CDTF">2009-01-30T06:42:42Z</dcterms:created>
  <dcterms:modified xsi:type="dcterms:W3CDTF">2020-02-07T05:17:36Z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