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<sst xmlns="http://schemas.openxmlformats.org/spreadsheetml/2006/main" count="241" uniqueCount="76">
  <si>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</si>
  <si>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</si>
  <si>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</si>
  <si>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</si>
  <si>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</si>
  <si>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</si>
  <si>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</si>
  <si>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</si>
  <si>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</si>
  <si>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</si>
  <si>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</si>
  <si>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</si>
  <si>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</si>
  <si>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</si>
  <si>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</si>
  <si>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</si>
  <si>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</si>
  <si>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</si>
  <si>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</si>
  <si>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</si>
  <si>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</si>
  <si>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</si>
  <si>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</si>
  <si>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</si>
  <si>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</si>
  <si>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</si>
  <si>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</si>
  <si>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</si>
  <si>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</si>
  <si>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</si>
  <si>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</si>
  <si>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</si>
  <si>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</si>
  <si>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</si>
  <si>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</si>
  <si>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</si>
  <si>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</si>
  <si>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</si>
  <si>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</si>
  <si>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</si>
  <si>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</si>
  <si>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</si>
  <si>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</si>
  <si>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</si>
  <si>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</si>
  <si>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</si>
  <si>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</si>
  <si>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</si>
  <si>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</si>
  <si>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</si>
  <si>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</si>
  <si>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</si>
  <si>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</si>
  <si>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</si>
  <si>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</si>
  <si>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</si>
  <si>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ITEM4</t>
  </si>
  <si>
    <t>ITEM5</t>
  </si>
  <si>
    <t>ITEM6</t>
  </si>
  <si>
    <t>ITEM7</t>
  </si>
  <si>
    <t>ITEM8</t>
  </si>
  <si>
    <t>ITEM9</t>
  </si>
  <si>
    <t>ITEM10</t>
  </si>
  <si>
    <t>ITEM11</t>
  </si>
  <si>
    <t>ITEM12</t>
  </si>
  <si>
    <t>Name of Work: &lt; Supply &amp; installation of Sub Pump, Fan Motor, Condenser Pump, Water Circulations, softner Pump, pump, etc&gt;</t>
  </si>
  <si>
    <t>Sub Pump (Sludge Cutter Pump)
(Technical specifications as given below)</t>
  </si>
  <si>
    <t>Cooling Tower Fan Motor with Fan Set
(Technical specifications as given below)</t>
  </si>
  <si>
    <t>Condenser Pump 
(Technical specifications as given below)</t>
  </si>
  <si>
    <t>Water Circulation Pump
(Technical specifications as given below)</t>
  </si>
  <si>
    <t>Cooling Tower  Fan Motor With Coupling and Fan Blade Set
(Technical specifications as given below)</t>
  </si>
  <si>
    <t>Softner Pump
(Technical specifications as given below)</t>
  </si>
  <si>
    <t>Pump 
(Technical specifications as given below)</t>
  </si>
  <si>
    <t>Filter Feed Pump
(Technical specifications as given below)</t>
  </si>
  <si>
    <t>Wet Riser Water Boosting
(Technical specifications as given below)</t>
  </si>
  <si>
    <t>Contract No:  &lt;IISERM(1330)19/20Pur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</si>
</sst>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name val="Nimbus"/>
      <family val="0"/>
    </font>
    <font>
      <sz val="11"/>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179" fontId="4" fillId="0" borderId="10" xfId="59" applyNumberFormat="1" applyFont="1" applyFill="1" applyBorder="1" applyAlignment="1">
      <alignment horizontal="center" vertical="top"/>
      <protection/>
    </xf>
    <xf numFmtId="0" fontId="7" fillId="34" borderId="11" xfId="55" applyNumberFormat="1" applyFont="1" applyFill="1" applyBorder="1" applyAlignment="1">
      <alignment horizontal="center" vertical="top" wrapText="1"/>
      <protection/>
    </xf>
    <xf numFmtId="0" fontId="7" fillId="0" borderId="21" xfId="59" applyNumberFormat="1" applyFont="1" applyFill="1" applyBorder="1" applyAlignment="1">
      <alignment horizontal="left" vertical="top"/>
      <protection/>
    </xf>
    <xf numFmtId="0" fontId="4" fillId="0" borderId="22" xfId="59" applyNumberFormat="1" applyFont="1" applyFill="1" applyBorder="1" applyAlignment="1">
      <alignment vertical="top"/>
      <protection/>
    </xf>
    <xf numFmtId="0" fontId="4" fillId="0" borderId="0" xfId="59" applyNumberFormat="1" applyFont="1" applyFill="1" applyBorder="1" applyAlignment="1">
      <alignment horizontal="center" vertical="top"/>
      <protection/>
    </xf>
    <xf numFmtId="0" fontId="23" fillId="0" borderId="20" xfId="59" applyNumberFormat="1" applyFont="1" applyFill="1" applyBorder="1" applyAlignment="1">
      <alignment vertical="top" wrapText="1" readingOrder="1"/>
      <protection/>
    </xf>
    <xf numFmtId="173" fontId="4" fillId="0" borderId="20" xfId="59" applyNumberFormat="1" applyFont="1" applyFill="1" applyBorder="1" applyAlignment="1">
      <alignment vertical="top" readingOrder="1"/>
      <protection/>
    </xf>
    <xf numFmtId="0" fontId="24" fillId="0" borderId="20" xfId="59" applyNumberFormat="1" applyFont="1" applyFill="1" applyBorder="1" applyAlignment="1">
      <alignment vertical="top" wrapText="1"/>
      <protection/>
    </xf>
    <xf numFmtId="0" fontId="25" fillId="0" borderId="20" xfId="0" applyFont="1" applyFill="1" applyBorder="1" applyAlignment="1">
      <alignment vertical="top" wrapText="1"/>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7"/>
  <sheetViews>
    <sheetView showGridLines="0" zoomScale="85" zoomScaleNormal="85" zoomScalePageLayoutView="0" workbookViewId="0" topLeftCell="A1">
      <selection activeCell="M18" sqref="M18"/>
    </sheetView>
  </sheetViews>
  <sheetFormatPr defaultColWidth="9.140625" defaultRowHeight="15"/>
  <cols>
    <col min="1" max="1" width="12.7109375" style="1" customWidth="1"/>
    <col min="2" max="2" width="55.140625" style="1" customWidth="1"/>
    <col min="3" max="3" width="13.57421875" style="1" hidden="1" customWidth="1"/>
    <col min="4" max="4" width="12.421875" style="62" customWidth="1"/>
    <col min="5" max="5" width="13.421875" style="1" customWidth="1"/>
    <col min="6" max="6" width="15.140625" style="1" hidden="1" customWidth="1"/>
    <col min="7" max="11" width="9.140625" style="1" hidden="1" customWidth="1"/>
    <col min="12" max="12" width="10.710937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7" t="s">
        <v>51</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30" customHeight="1">
      <c r="A5" s="77" t="s">
        <v>65</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10"/>
      <c r="IF5" s="10"/>
      <c r="IG5" s="10"/>
      <c r="IH5" s="10"/>
      <c r="II5" s="10"/>
    </row>
    <row r="6" spans="1:243" s="9" customFormat="1" ht="30" customHeight="1">
      <c r="A6" s="77" t="s">
        <v>75</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8" t="s">
        <v>6</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10"/>
      <c r="IF7" s="10"/>
      <c r="IG7" s="10"/>
      <c r="IH7" s="10"/>
      <c r="II7" s="10"/>
    </row>
    <row r="8" spans="1:243" s="12" customFormat="1" ht="33.75" customHeight="1">
      <c r="A8" s="11" t="s">
        <v>7</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52</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65">
        <v>2</v>
      </c>
      <c r="C12" s="65">
        <v>3</v>
      </c>
      <c r="D12" s="65">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2.25" customHeight="1">
      <c r="A13" s="63">
        <v>1.1</v>
      </c>
      <c r="B13" s="71" t="s">
        <v>66</v>
      </c>
      <c r="C13" s="69" t="s">
        <v>53</v>
      </c>
      <c r="D13" s="70">
        <v>4</v>
      </c>
      <c r="E13" s="49" t="s">
        <v>37</v>
      </c>
      <c r="F13" s="50"/>
      <c r="G13" s="51"/>
      <c r="H13" s="52"/>
      <c r="I13" s="53" t="s">
        <v>38</v>
      </c>
      <c r="J13" s="54">
        <f aca="true" t="shared" si="0" ref="J13:J24">IF(I13="Less(-)",-1,1)</f>
        <v>1</v>
      </c>
      <c r="K13" s="55" t="s">
        <v>39</v>
      </c>
      <c r="L13" s="55" t="s">
        <v>4</v>
      </c>
      <c r="M13" s="56"/>
      <c r="N13" s="56"/>
      <c r="O13" s="56"/>
      <c r="P13" s="56"/>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D13*M13</f>
        <v>0</v>
      </c>
      <c r="BB13" s="44">
        <f>D13*M13+N13+O13+P13+Q13+R13</f>
        <v>0</v>
      </c>
      <c r="BC13" s="25" t="str">
        <f aca="true" t="shared" si="1" ref="BC13:BC24">SpellNumber(L13,BB13)</f>
        <v>INR Zero Only</v>
      </c>
      <c r="IA13" s="26">
        <v>1.1</v>
      </c>
      <c r="IB13" s="73" t="s">
        <v>66</v>
      </c>
      <c r="IC13" s="26" t="s">
        <v>53</v>
      </c>
      <c r="ID13" s="26">
        <v>4</v>
      </c>
      <c r="IE13" s="27" t="s">
        <v>37</v>
      </c>
      <c r="IF13" s="27" t="s">
        <v>40</v>
      </c>
      <c r="IG13" s="27" t="s">
        <v>36</v>
      </c>
      <c r="IH13" s="27">
        <v>123.223</v>
      </c>
      <c r="II13" s="27" t="s">
        <v>37</v>
      </c>
    </row>
    <row r="14" spans="1:243" s="26" customFormat="1" ht="36" customHeight="1">
      <c r="A14" s="63">
        <v>1.2</v>
      </c>
      <c r="B14" s="72" t="s">
        <v>67</v>
      </c>
      <c r="C14" s="69" t="s">
        <v>54</v>
      </c>
      <c r="D14" s="70">
        <v>1</v>
      </c>
      <c r="E14" s="49" t="s">
        <v>37</v>
      </c>
      <c r="F14" s="50"/>
      <c r="G14" s="51"/>
      <c r="H14" s="51"/>
      <c r="I14" s="53" t="s">
        <v>38</v>
      </c>
      <c r="J14" s="54">
        <f t="shared" si="0"/>
        <v>1</v>
      </c>
      <c r="K14" s="55" t="s">
        <v>39</v>
      </c>
      <c r="L14" s="55" t="s">
        <v>4</v>
      </c>
      <c r="M14" s="56"/>
      <c r="N14" s="56"/>
      <c r="O14" s="56"/>
      <c r="P14" s="56"/>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 aca="true" t="shared" si="2" ref="BA14:BA24">D14*M14</f>
        <v>0</v>
      </c>
      <c r="BB14" s="44">
        <f aca="true" t="shared" si="3" ref="BB14:BB24">D14*M14+N14+O14+P14+Q14+R14</f>
        <v>0</v>
      </c>
      <c r="BC14" s="25" t="str">
        <f t="shared" si="1"/>
        <v>INR Zero Only</v>
      </c>
      <c r="IA14" s="26">
        <v>1.2</v>
      </c>
      <c r="IB14" s="73" t="s">
        <v>67</v>
      </c>
      <c r="IC14" s="26" t="s">
        <v>54</v>
      </c>
      <c r="ID14" s="26">
        <v>1</v>
      </c>
      <c r="IE14" s="27" t="s">
        <v>37</v>
      </c>
      <c r="IF14" s="27" t="s">
        <v>42</v>
      </c>
      <c r="IG14" s="27" t="s">
        <v>41</v>
      </c>
      <c r="IH14" s="27">
        <v>213</v>
      </c>
      <c r="II14" s="27" t="s">
        <v>37</v>
      </c>
    </row>
    <row r="15" spans="1:243" s="26" customFormat="1" ht="39.75" customHeight="1">
      <c r="A15" s="63">
        <v>1.3</v>
      </c>
      <c r="B15" s="71" t="s">
        <v>68</v>
      </c>
      <c r="C15" s="69" t="s">
        <v>55</v>
      </c>
      <c r="D15" s="70">
        <v>1</v>
      </c>
      <c r="E15" s="49" t="s">
        <v>37</v>
      </c>
      <c r="F15" s="50"/>
      <c r="G15" s="51"/>
      <c r="H15" s="51"/>
      <c r="I15" s="53" t="s">
        <v>38</v>
      </c>
      <c r="J15" s="54">
        <f t="shared" si="0"/>
        <v>1</v>
      </c>
      <c r="K15" s="55" t="s">
        <v>39</v>
      </c>
      <c r="L15" s="55" t="s">
        <v>4</v>
      </c>
      <c r="M15" s="56"/>
      <c r="N15" s="56"/>
      <c r="O15" s="56"/>
      <c r="P15" s="56"/>
      <c r="Q15" s="51"/>
      <c r="R15" s="51"/>
      <c r="S15" s="57"/>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 t="shared" si="2"/>
        <v>0</v>
      </c>
      <c r="BB15" s="44">
        <f t="shared" si="3"/>
        <v>0</v>
      </c>
      <c r="BC15" s="25" t="str">
        <f t="shared" si="1"/>
        <v>INR Zero Only</v>
      </c>
      <c r="IA15" s="26">
        <v>1.3</v>
      </c>
      <c r="IB15" s="73" t="s">
        <v>68</v>
      </c>
      <c r="IC15" s="26" t="s">
        <v>55</v>
      </c>
      <c r="ID15" s="26">
        <v>1</v>
      </c>
      <c r="IE15" s="27" t="s">
        <v>37</v>
      </c>
      <c r="IF15" s="27" t="s">
        <v>42</v>
      </c>
      <c r="IG15" s="27" t="s">
        <v>41</v>
      </c>
      <c r="IH15" s="27">
        <v>213</v>
      </c>
      <c r="II15" s="27" t="s">
        <v>37</v>
      </c>
    </row>
    <row r="16" spans="1:243" s="26" customFormat="1" ht="38.25" customHeight="1">
      <c r="A16" s="63">
        <v>1.4</v>
      </c>
      <c r="B16" s="71" t="s">
        <v>69</v>
      </c>
      <c r="C16" s="69" t="s">
        <v>56</v>
      </c>
      <c r="D16" s="70">
        <v>1</v>
      </c>
      <c r="E16" s="49" t="s">
        <v>37</v>
      </c>
      <c r="F16" s="50"/>
      <c r="G16" s="51"/>
      <c r="H16" s="51"/>
      <c r="I16" s="53" t="s">
        <v>38</v>
      </c>
      <c r="J16" s="54">
        <f t="shared" si="0"/>
        <v>1</v>
      </c>
      <c r="K16" s="55" t="s">
        <v>39</v>
      </c>
      <c r="L16" s="55" t="s">
        <v>4</v>
      </c>
      <c r="M16" s="56"/>
      <c r="N16" s="56"/>
      <c r="O16" s="56"/>
      <c r="P16" s="56"/>
      <c r="Q16" s="51"/>
      <c r="R16" s="51"/>
      <c r="S16" s="57"/>
      <c r="T16" s="57"/>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9">
        <f t="shared" si="2"/>
        <v>0</v>
      </c>
      <c r="BB16" s="44">
        <f t="shared" si="3"/>
        <v>0</v>
      </c>
      <c r="BC16" s="25" t="str">
        <f t="shared" si="1"/>
        <v>INR Zero Only</v>
      </c>
      <c r="IA16" s="26">
        <v>1.4</v>
      </c>
      <c r="IB16" s="73" t="s">
        <v>69</v>
      </c>
      <c r="IC16" s="26" t="s">
        <v>56</v>
      </c>
      <c r="ID16" s="26">
        <v>1</v>
      </c>
      <c r="IE16" s="27" t="s">
        <v>37</v>
      </c>
      <c r="IF16" s="27" t="s">
        <v>35</v>
      </c>
      <c r="IG16" s="27" t="s">
        <v>43</v>
      </c>
      <c r="IH16" s="27">
        <v>10</v>
      </c>
      <c r="II16" s="27" t="s">
        <v>37</v>
      </c>
    </row>
    <row r="17" spans="1:243" s="26" customFormat="1" ht="37.5" customHeight="1">
      <c r="A17" s="63">
        <v>1.5</v>
      </c>
      <c r="B17" s="71" t="s">
        <v>69</v>
      </c>
      <c r="C17" s="69" t="s">
        <v>57</v>
      </c>
      <c r="D17" s="70">
        <v>1</v>
      </c>
      <c r="E17" s="49" t="s">
        <v>37</v>
      </c>
      <c r="F17" s="50"/>
      <c r="G17" s="51"/>
      <c r="H17" s="51"/>
      <c r="I17" s="53" t="s">
        <v>38</v>
      </c>
      <c r="J17" s="54">
        <f t="shared" si="0"/>
        <v>1</v>
      </c>
      <c r="K17" s="55" t="s">
        <v>39</v>
      </c>
      <c r="L17" s="55" t="s">
        <v>4</v>
      </c>
      <c r="M17" s="56"/>
      <c r="N17" s="56"/>
      <c r="O17" s="56"/>
      <c r="P17" s="56"/>
      <c r="Q17" s="51"/>
      <c r="R17" s="51"/>
      <c r="S17" s="57"/>
      <c r="T17" s="57"/>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9">
        <f t="shared" si="2"/>
        <v>0</v>
      </c>
      <c r="BB17" s="44">
        <f t="shared" si="3"/>
        <v>0</v>
      </c>
      <c r="BC17" s="25" t="str">
        <f t="shared" si="1"/>
        <v>INR Zero Only</v>
      </c>
      <c r="IA17" s="26">
        <v>1.5</v>
      </c>
      <c r="IB17" s="73" t="s">
        <v>69</v>
      </c>
      <c r="IC17" s="26" t="s">
        <v>57</v>
      </c>
      <c r="ID17" s="26">
        <v>1</v>
      </c>
      <c r="IE17" s="27" t="s">
        <v>37</v>
      </c>
      <c r="IF17" s="27" t="s">
        <v>42</v>
      </c>
      <c r="IG17" s="27" t="s">
        <v>41</v>
      </c>
      <c r="IH17" s="27">
        <v>213</v>
      </c>
      <c r="II17" s="27" t="s">
        <v>37</v>
      </c>
    </row>
    <row r="18" spans="1:243" s="26" customFormat="1" ht="45" customHeight="1">
      <c r="A18" s="63">
        <v>1.6</v>
      </c>
      <c r="B18" s="71" t="s">
        <v>70</v>
      </c>
      <c r="C18" s="69" t="s">
        <v>58</v>
      </c>
      <c r="D18" s="70">
        <v>1</v>
      </c>
      <c r="E18" s="49" t="s">
        <v>37</v>
      </c>
      <c r="F18" s="50"/>
      <c r="G18" s="51"/>
      <c r="H18" s="51"/>
      <c r="I18" s="53" t="s">
        <v>38</v>
      </c>
      <c r="J18" s="54">
        <f t="shared" si="0"/>
        <v>1</v>
      </c>
      <c r="K18" s="55" t="s">
        <v>39</v>
      </c>
      <c r="L18" s="55" t="s">
        <v>4</v>
      </c>
      <c r="M18" s="56"/>
      <c r="N18" s="56"/>
      <c r="O18" s="56"/>
      <c r="P18" s="56"/>
      <c r="Q18" s="51"/>
      <c r="R18" s="51"/>
      <c r="S18" s="57"/>
      <c r="T18" s="57"/>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9">
        <f t="shared" si="2"/>
        <v>0</v>
      </c>
      <c r="BB18" s="44">
        <f t="shared" si="3"/>
        <v>0</v>
      </c>
      <c r="BC18" s="25" t="str">
        <f t="shared" si="1"/>
        <v>INR Zero Only</v>
      </c>
      <c r="IA18" s="26">
        <v>1.6</v>
      </c>
      <c r="IB18" s="73" t="s">
        <v>70</v>
      </c>
      <c r="IC18" s="26" t="s">
        <v>58</v>
      </c>
      <c r="ID18" s="26">
        <v>1</v>
      </c>
      <c r="IE18" s="27" t="s">
        <v>37</v>
      </c>
      <c r="IF18" s="27" t="s">
        <v>35</v>
      </c>
      <c r="IG18" s="27" t="s">
        <v>43</v>
      </c>
      <c r="IH18" s="27">
        <v>10</v>
      </c>
      <c r="II18" s="27" t="s">
        <v>37</v>
      </c>
    </row>
    <row r="19" spans="1:243" s="26" customFormat="1" ht="32.25" customHeight="1">
      <c r="A19" s="63">
        <v>1.7</v>
      </c>
      <c r="B19" s="71" t="s">
        <v>71</v>
      </c>
      <c r="C19" s="69" t="s">
        <v>59</v>
      </c>
      <c r="D19" s="70">
        <v>1</v>
      </c>
      <c r="E19" s="49" t="s">
        <v>37</v>
      </c>
      <c r="F19" s="50"/>
      <c r="G19" s="51"/>
      <c r="H19" s="52"/>
      <c r="I19" s="53" t="s">
        <v>38</v>
      </c>
      <c r="J19" s="54">
        <f t="shared" si="0"/>
        <v>1</v>
      </c>
      <c r="K19" s="55" t="s">
        <v>39</v>
      </c>
      <c r="L19" s="55" t="s">
        <v>4</v>
      </c>
      <c r="M19" s="56"/>
      <c r="N19" s="56"/>
      <c r="O19" s="56"/>
      <c r="P19" s="56"/>
      <c r="Q19" s="51"/>
      <c r="R19" s="51"/>
      <c r="S19" s="57"/>
      <c r="T19" s="57"/>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9">
        <f t="shared" si="2"/>
        <v>0</v>
      </c>
      <c r="BB19" s="44">
        <f t="shared" si="3"/>
        <v>0</v>
      </c>
      <c r="BC19" s="25" t="str">
        <f t="shared" si="1"/>
        <v>INR Zero Only</v>
      </c>
      <c r="IA19" s="26">
        <v>1.7</v>
      </c>
      <c r="IB19" s="73" t="s">
        <v>71</v>
      </c>
      <c r="IC19" s="26" t="s">
        <v>59</v>
      </c>
      <c r="ID19" s="26">
        <v>1</v>
      </c>
      <c r="IE19" s="27" t="s">
        <v>37</v>
      </c>
      <c r="IF19" s="27" t="s">
        <v>40</v>
      </c>
      <c r="IG19" s="27" t="s">
        <v>36</v>
      </c>
      <c r="IH19" s="27">
        <v>123.223</v>
      </c>
      <c r="II19" s="27" t="s">
        <v>37</v>
      </c>
    </row>
    <row r="20" spans="1:243" s="26" customFormat="1" ht="36" customHeight="1">
      <c r="A20" s="63">
        <v>1.8</v>
      </c>
      <c r="B20" s="72" t="s">
        <v>69</v>
      </c>
      <c r="C20" s="69" t="s">
        <v>60</v>
      </c>
      <c r="D20" s="70">
        <v>2</v>
      </c>
      <c r="E20" s="49" t="s">
        <v>37</v>
      </c>
      <c r="F20" s="50"/>
      <c r="G20" s="51"/>
      <c r="H20" s="51"/>
      <c r="I20" s="53" t="s">
        <v>38</v>
      </c>
      <c r="J20" s="54">
        <f t="shared" si="0"/>
        <v>1</v>
      </c>
      <c r="K20" s="55" t="s">
        <v>39</v>
      </c>
      <c r="L20" s="55" t="s">
        <v>4</v>
      </c>
      <c r="M20" s="56"/>
      <c r="N20" s="56"/>
      <c r="O20" s="56"/>
      <c r="P20" s="56"/>
      <c r="Q20" s="51"/>
      <c r="R20" s="51"/>
      <c r="S20" s="57"/>
      <c r="T20" s="57"/>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9">
        <f t="shared" si="2"/>
        <v>0</v>
      </c>
      <c r="BB20" s="44">
        <f t="shared" si="3"/>
        <v>0</v>
      </c>
      <c r="BC20" s="25" t="str">
        <f t="shared" si="1"/>
        <v>INR Zero Only</v>
      </c>
      <c r="IA20" s="26">
        <v>1.8</v>
      </c>
      <c r="IB20" s="73" t="s">
        <v>69</v>
      </c>
      <c r="IC20" s="26" t="s">
        <v>60</v>
      </c>
      <c r="ID20" s="26">
        <v>2</v>
      </c>
      <c r="IE20" s="27" t="s">
        <v>37</v>
      </c>
      <c r="IF20" s="27" t="s">
        <v>42</v>
      </c>
      <c r="IG20" s="27" t="s">
        <v>41</v>
      </c>
      <c r="IH20" s="27">
        <v>213</v>
      </c>
      <c r="II20" s="27" t="s">
        <v>37</v>
      </c>
    </row>
    <row r="21" spans="1:243" s="26" customFormat="1" ht="39.75" customHeight="1">
      <c r="A21" s="63">
        <v>1.9</v>
      </c>
      <c r="B21" s="71" t="s">
        <v>72</v>
      </c>
      <c r="C21" s="69" t="s">
        <v>61</v>
      </c>
      <c r="D21" s="70">
        <v>2</v>
      </c>
      <c r="E21" s="49" t="s">
        <v>37</v>
      </c>
      <c r="F21" s="50"/>
      <c r="G21" s="51"/>
      <c r="H21" s="51"/>
      <c r="I21" s="53" t="s">
        <v>38</v>
      </c>
      <c r="J21" s="54">
        <f t="shared" si="0"/>
        <v>1</v>
      </c>
      <c r="K21" s="55" t="s">
        <v>39</v>
      </c>
      <c r="L21" s="55" t="s">
        <v>4</v>
      </c>
      <c r="M21" s="56"/>
      <c r="N21" s="56"/>
      <c r="O21" s="56"/>
      <c r="P21" s="56"/>
      <c r="Q21" s="51"/>
      <c r="R21" s="51"/>
      <c r="S21" s="57"/>
      <c r="T21" s="57"/>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9">
        <f t="shared" si="2"/>
        <v>0</v>
      </c>
      <c r="BB21" s="44">
        <f t="shared" si="3"/>
        <v>0</v>
      </c>
      <c r="BC21" s="25" t="str">
        <f t="shared" si="1"/>
        <v>INR Zero Only</v>
      </c>
      <c r="IA21" s="26">
        <v>1.9</v>
      </c>
      <c r="IB21" s="73" t="s">
        <v>72</v>
      </c>
      <c r="IC21" s="26" t="s">
        <v>61</v>
      </c>
      <c r="ID21" s="26">
        <v>2</v>
      </c>
      <c r="IE21" s="27" t="s">
        <v>37</v>
      </c>
      <c r="IF21" s="27" t="s">
        <v>42</v>
      </c>
      <c r="IG21" s="27" t="s">
        <v>41</v>
      </c>
      <c r="IH21" s="27">
        <v>213</v>
      </c>
      <c r="II21" s="27" t="s">
        <v>37</v>
      </c>
    </row>
    <row r="22" spans="1:243" s="26" customFormat="1" ht="38.25" customHeight="1">
      <c r="A22" s="64">
        <v>2</v>
      </c>
      <c r="B22" s="71" t="s">
        <v>72</v>
      </c>
      <c r="C22" s="69" t="s">
        <v>62</v>
      </c>
      <c r="D22" s="70">
        <v>1</v>
      </c>
      <c r="E22" s="49" t="s">
        <v>37</v>
      </c>
      <c r="F22" s="50"/>
      <c r="G22" s="51"/>
      <c r="H22" s="51"/>
      <c r="I22" s="53" t="s">
        <v>38</v>
      </c>
      <c r="J22" s="54">
        <f t="shared" si="0"/>
        <v>1</v>
      </c>
      <c r="K22" s="55" t="s">
        <v>39</v>
      </c>
      <c r="L22" s="55" t="s">
        <v>4</v>
      </c>
      <c r="M22" s="56"/>
      <c r="N22" s="56"/>
      <c r="O22" s="56"/>
      <c r="P22" s="56"/>
      <c r="Q22" s="51"/>
      <c r="R22" s="51"/>
      <c r="S22" s="57"/>
      <c r="T22" s="57"/>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9">
        <f t="shared" si="2"/>
        <v>0</v>
      </c>
      <c r="BB22" s="44">
        <f t="shared" si="3"/>
        <v>0</v>
      </c>
      <c r="BC22" s="25" t="str">
        <f t="shared" si="1"/>
        <v>INR Zero Only</v>
      </c>
      <c r="IA22" s="26">
        <v>2</v>
      </c>
      <c r="IB22" s="73" t="s">
        <v>72</v>
      </c>
      <c r="IC22" s="26" t="s">
        <v>62</v>
      </c>
      <c r="ID22" s="26">
        <v>1</v>
      </c>
      <c r="IE22" s="27" t="s">
        <v>37</v>
      </c>
      <c r="IF22" s="27" t="s">
        <v>35</v>
      </c>
      <c r="IG22" s="27" t="s">
        <v>43</v>
      </c>
      <c r="IH22" s="27">
        <v>10</v>
      </c>
      <c r="II22" s="27" t="s">
        <v>37</v>
      </c>
    </row>
    <row r="23" spans="1:243" s="26" customFormat="1" ht="37.5" customHeight="1">
      <c r="A23" s="63">
        <v>2.1</v>
      </c>
      <c r="B23" s="71" t="s">
        <v>73</v>
      </c>
      <c r="C23" s="69" t="s">
        <v>63</v>
      </c>
      <c r="D23" s="70">
        <v>2</v>
      </c>
      <c r="E23" s="49" t="s">
        <v>37</v>
      </c>
      <c r="F23" s="50"/>
      <c r="G23" s="51"/>
      <c r="H23" s="51"/>
      <c r="I23" s="53" t="s">
        <v>38</v>
      </c>
      <c r="J23" s="54">
        <f t="shared" si="0"/>
        <v>1</v>
      </c>
      <c r="K23" s="55" t="s">
        <v>39</v>
      </c>
      <c r="L23" s="55" t="s">
        <v>4</v>
      </c>
      <c r="M23" s="56"/>
      <c r="N23" s="56"/>
      <c r="O23" s="56"/>
      <c r="P23" s="56"/>
      <c r="Q23" s="51"/>
      <c r="R23" s="51"/>
      <c r="S23" s="57"/>
      <c r="T23" s="57"/>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9">
        <f t="shared" si="2"/>
        <v>0</v>
      </c>
      <c r="BB23" s="44">
        <f t="shared" si="3"/>
        <v>0</v>
      </c>
      <c r="BC23" s="25" t="str">
        <f t="shared" si="1"/>
        <v>INR Zero Only</v>
      </c>
      <c r="IA23" s="26">
        <v>2.1</v>
      </c>
      <c r="IB23" s="73" t="s">
        <v>73</v>
      </c>
      <c r="IC23" s="26" t="s">
        <v>63</v>
      </c>
      <c r="ID23" s="26">
        <v>2</v>
      </c>
      <c r="IE23" s="27" t="s">
        <v>37</v>
      </c>
      <c r="IF23" s="27" t="s">
        <v>42</v>
      </c>
      <c r="IG23" s="27" t="s">
        <v>41</v>
      </c>
      <c r="IH23" s="27">
        <v>213</v>
      </c>
      <c r="II23" s="27" t="s">
        <v>37</v>
      </c>
    </row>
    <row r="24" spans="1:243" s="26" customFormat="1" ht="34.5" customHeight="1">
      <c r="A24" s="63">
        <v>2.2</v>
      </c>
      <c r="B24" s="71" t="s">
        <v>74</v>
      </c>
      <c r="C24" s="69" t="s">
        <v>64</v>
      </c>
      <c r="D24" s="70">
        <v>2</v>
      </c>
      <c r="E24" s="49" t="s">
        <v>37</v>
      </c>
      <c r="F24" s="50"/>
      <c r="G24" s="51"/>
      <c r="H24" s="51"/>
      <c r="I24" s="53" t="s">
        <v>38</v>
      </c>
      <c r="J24" s="54">
        <f t="shared" si="0"/>
        <v>1</v>
      </c>
      <c r="K24" s="55" t="s">
        <v>39</v>
      </c>
      <c r="L24" s="55" t="s">
        <v>4</v>
      </c>
      <c r="M24" s="56"/>
      <c r="N24" s="56"/>
      <c r="O24" s="56"/>
      <c r="P24" s="56"/>
      <c r="Q24" s="51"/>
      <c r="R24" s="51"/>
      <c r="S24" s="57"/>
      <c r="T24" s="57"/>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9">
        <f t="shared" si="2"/>
        <v>0</v>
      </c>
      <c r="BB24" s="44">
        <f t="shared" si="3"/>
        <v>0</v>
      </c>
      <c r="BC24" s="25" t="str">
        <f t="shared" si="1"/>
        <v>INR Zero Only</v>
      </c>
      <c r="IA24" s="26">
        <v>2.2</v>
      </c>
      <c r="IB24" s="73" t="s">
        <v>74</v>
      </c>
      <c r="IC24" s="26" t="s">
        <v>64</v>
      </c>
      <c r="ID24" s="26">
        <v>2</v>
      </c>
      <c r="IE24" s="27" t="s">
        <v>37</v>
      </c>
      <c r="IF24" s="27" t="s">
        <v>35</v>
      </c>
      <c r="IG24" s="27" t="s">
        <v>43</v>
      </c>
      <c r="IH24" s="27">
        <v>10</v>
      </c>
      <c r="II24" s="27" t="s">
        <v>37</v>
      </c>
    </row>
    <row r="25" spans="1:243" s="26" customFormat="1" ht="24.75" customHeight="1">
      <c r="A25" s="28" t="s">
        <v>44</v>
      </c>
      <c r="B25" s="66"/>
      <c r="C25" s="67"/>
      <c r="D25" s="68"/>
      <c r="E25" s="45"/>
      <c r="F25" s="45"/>
      <c r="G25" s="45"/>
      <c r="H25" s="46"/>
      <c r="I25" s="46"/>
      <c r="J25" s="46"/>
      <c r="K25" s="46"/>
      <c r="L25" s="47"/>
      <c r="BA25" s="48">
        <f>SUM(BA13:BA24)</f>
        <v>0</v>
      </c>
      <c r="BB25" s="48">
        <f>SUM(BB13:BB24)</f>
        <v>0</v>
      </c>
      <c r="BC25" s="25" t="str">
        <f>SpellNumber($E$2,BB25)</f>
        <v>INR Zero Only</v>
      </c>
      <c r="IE25" s="27">
        <v>4</v>
      </c>
      <c r="IF25" s="27" t="s">
        <v>42</v>
      </c>
      <c r="IG25" s="27" t="s">
        <v>45</v>
      </c>
      <c r="IH25" s="27">
        <v>10</v>
      </c>
      <c r="II25" s="27" t="s">
        <v>37</v>
      </c>
    </row>
    <row r="26" spans="1:243" s="37" customFormat="1" ht="54.75" customHeight="1" hidden="1">
      <c r="A26" s="29" t="s">
        <v>46</v>
      </c>
      <c r="B26" s="30"/>
      <c r="C26" s="31"/>
      <c r="D26" s="61"/>
      <c r="E26" s="42" t="s">
        <v>47</v>
      </c>
      <c r="F26" s="43"/>
      <c r="G26" s="32"/>
      <c r="H26" s="33"/>
      <c r="I26" s="33"/>
      <c r="J26" s="33"/>
      <c r="K26" s="34"/>
      <c r="L26" s="35"/>
      <c r="M26" s="36" t="s">
        <v>48</v>
      </c>
      <c r="O26" s="26"/>
      <c r="P26" s="26"/>
      <c r="Q26" s="26"/>
      <c r="R26" s="26"/>
      <c r="S26" s="26"/>
      <c r="BA26" s="38">
        <f>IF(ISBLANK(F26),0,IF(E26="Excess (+)",ROUND(BA25+(BA25*F26),2),IF(E26="Less (-)",ROUND(BA25+(BA25*F26*(-1)),2),0)))</f>
        <v>0</v>
      </c>
      <c r="BB26" s="39">
        <f>ROUND(BA26,0)</f>
        <v>0</v>
      </c>
      <c r="BC26" s="40" t="str">
        <f>SpellNumber(L26,BB26)</f>
        <v> Zero Only</v>
      </c>
      <c r="IE26" s="41"/>
      <c r="IF26" s="41"/>
      <c r="IG26" s="41"/>
      <c r="IH26" s="41"/>
      <c r="II26" s="41"/>
    </row>
    <row r="27" spans="1:243" s="37" customFormat="1" ht="43.5" customHeight="1">
      <c r="A27" s="28" t="s">
        <v>49</v>
      </c>
      <c r="B27" s="28"/>
      <c r="C27" s="75" t="str">
        <f>SpellNumber($E$2,BB25)</f>
        <v>INR Zero Only</v>
      </c>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IE27" s="41"/>
      <c r="IF27" s="41"/>
      <c r="IG27" s="41"/>
      <c r="IH27" s="41"/>
      <c r="II27" s="41"/>
    </row>
  </sheetData>
  <sheetProtection/>
  <mergeCells count="8">
    <mergeCell ref="A9:BC9"/>
    <mergeCell ref="C27:BC27"/>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24">
      <formula1>0</formula1>
      <formula2>999999999999999</formula2>
    </dataValidation>
    <dataValidation type="list" allowBlank="1" showInputMessage="1" showErrorMessage="1" sqref="L21 L22 L13 L14 L15 L16 L17 L18 L19 L20 L24 L23">
      <formula1>"INR"</formula1>
    </dataValidation>
    <dataValidation allowBlank="1" showInputMessage="1" showErrorMessage="1" promptTitle="Addition / Deduction" prompt="Please Choose the correct One" sqref="J13:J24">
      <formula1>0</formula1>
      <formula2>0</formula2>
    </dataValidation>
    <dataValidation type="list" showErrorMessage="1" sqref="I13:I24">
      <formula1>"Excess(+),Less(-)"</formula1>
      <formula2>0</formula2>
    </dataValidation>
    <dataValidation allowBlank="1" showInputMessage="1" showErrorMessage="1" promptTitle="Itemcode/Make" prompt="Please enter text" sqref="C13:C24">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2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4">
      <formula1>0</formula1>
      <formula2>999999999999999</formula2>
    </dataValidation>
    <dataValidation allowBlank="1" showInputMessage="1" showErrorMessage="1" promptTitle="Units" prompt="Please enter Units in text" sqref="E13:E24">
      <formula1>0</formula1>
      <formula2>0</formula2>
    </dataValidation>
    <dataValidation type="decimal" allowBlank="1" showInputMessage="1" showErrorMessage="1" promptTitle="Quantity" prompt="Please enter the Quantity for this item. " errorTitle="Invalid Entry" error="Only Numeric Values are allowed. " sqref="F13:F24 D13:D24">
      <formula1>0</formula1>
      <formula2>999999999999999</formula2>
    </dataValidation>
    <dataValidation type="list" allowBlank="1" showErrorMessage="1" sqref="K13:K24">
      <formula1>"Partial Conversion,Full Conversion"</formula1>
      <formula2>0</formula2>
    </dataValidation>
    <dataValidation type="decimal" allowBlank="1" showErrorMessage="1" errorTitle="Invalid Entry" error="Only Numeric Values are allowed. " sqref="A13:A2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0" t="s">
        <v>50</v>
      </c>
      <c r="F6" s="80"/>
      <c r="G6" s="80"/>
      <c r="H6" s="80"/>
      <c r="I6" s="80"/>
      <c r="J6" s="80"/>
      <c r="K6" s="80"/>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2020-01-31T05:44:05Z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