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<sst xmlns="http://schemas.openxmlformats.org/spreadsheetml/2006/main" count="154" uniqueCount="65">
  <si>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</si>
  <si>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</si>
  <si>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</si>
  <si>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</si>
  <si>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</si>
  <si>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</si>
  <si>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</si>
  <si>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</si>
  <si>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</si>
  <si>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</si>
  <si>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</si>
  <si>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</si>
  <si>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</si>
  <si>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</si>
  <si>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</si>
  <si>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</si>
  <si>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</si>
  <si>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</si>
  <si>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</si>
  <si>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</si>
  <si>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</si>
  <si>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</si>
  <si>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</si>
  <si>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</si>
  <si>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</si>
  <si>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</si>
  <si>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</si>
  <si>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</si>
  <si>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</si>
  <si>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</si>
  <si>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</si>
  <si>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</si>
  <si>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</si>
  <si>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</si>
  <si>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</si>
  <si>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</si>
  <si>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</si>
  <si>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</si>
  <si>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</si>
  <si>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</si>
  <si>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</si>
  <si>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</si>
  <si>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</si>
  <si>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</si>
  <si>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</si>
  <si>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</si>
  <si>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</si>
  <si>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</si>
  <si>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</si>
  <si>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</si>
  <si>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</si>
  <si>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</si>
  <si>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</si>
  <si>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</si>
  <si>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ITEM4</t>
  </si>
  <si>
    <t>Supply &amp; installation of Computer Workstation
(as per Technical details as given  below)</t>
  </si>
  <si>
    <t>Supply &amp; installation of Laptop
(as per Technical details as given  below)</t>
  </si>
  <si>
    <t>Supply &amp; installation of Multifunctional Printer
(as per Technical details as given  below)</t>
  </si>
  <si>
    <t>Contract No:  &lt;IISERM(1321)19/20Pur &gt;</t>
  </si>
  <si>
    <t xml:space="preserve">
Name of Work:&lt; Supply &amp; installation of Computer Workstation, Laptop, Multifunctional Printer and 6000 VA UPS   &gt;
 </t>
  </si>
  <si>
    <t>Any Other charges, if any (A)</t>
  </si>
  <si>
    <t>ITEM5</t>
  </si>
  <si>
    <t>ITEM6</t>
  </si>
  <si>
    <t>Smart UPS 6000VA 
(as per Technical details as given  below)</t>
  </si>
  <si>
    <t>2.5" HDD (USB) External Hard Disks
(as per Technical details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</si>
</sst>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85" zoomScaleNormal="85" zoomScalePageLayoutView="0" workbookViewId="0" topLeftCell="A1">
      <selection activeCell="M13" sqref="M13"/>
    </sheetView>
  </sheetViews>
  <sheetFormatPr defaultColWidth="9.140625" defaultRowHeight="15"/>
  <cols>
    <col min="1" max="1" width="12.7109375" style="1" customWidth="1"/>
    <col min="2" max="2" width="55.140625" style="1" customWidth="1"/>
    <col min="3" max="3" width="13.57421875" style="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59</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9">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6" customHeight="1" thickBot="1">
      <c r="A13" s="64">
        <v>1.1</v>
      </c>
      <c r="B13" s="71" t="s">
        <v>55</v>
      </c>
      <c r="C13" s="68" t="s">
        <v>50</v>
      </c>
      <c r="D13" s="66">
        <v>4</v>
      </c>
      <c r="E13" s="65" t="s">
        <v>36</v>
      </c>
      <c r="F13" s="50"/>
      <c r="G13" s="51"/>
      <c r="H13" s="52"/>
      <c r="I13" s="53" t="s">
        <v>37</v>
      </c>
      <c r="J13" s="54">
        <f aca="true" t="shared" si="0" ref="J13:J18">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 aca="true" t="shared" si="1" ref="BA13:BA18">D13*M13</f>
        <v>0</v>
      </c>
      <c r="BB13" s="45">
        <f aca="true" t="shared" si="2" ref="BB13:BB18">D13*M13+N13+O13+P13+Q13+R13</f>
        <v>0</v>
      </c>
      <c r="BC13" s="25" t="str">
        <f aca="true" t="shared" si="3" ref="BC13:BC18">SpellNumber(L13,BB13)</f>
        <v>INR Zero Only</v>
      </c>
      <c r="IA13" s="26">
        <v>1.1</v>
      </c>
      <c r="IB13" s="67" t="s">
        <v>55</v>
      </c>
      <c r="IC13" s="26" t="s">
        <v>50</v>
      </c>
      <c r="ID13" s="26">
        <v>4</v>
      </c>
      <c r="IE13" s="27" t="s">
        <v>36</v>
      </c>
      <c r="IF13" s="27" t="s">
        <v>39</v>
      </c>
      <c r="IG13" s="27" t="s">
        <v>35</v>
      </c>
      <c r="IH13" s="27">
        <v>123.223</v>
      </c>
      <c r="II13" s="27" t="s">
        <v>36</v>
      </c>
    </row>
    <row r="14" spans="1:243" s="26" customFormat="1" ht="36" customHeight="1" thickBot="1">
      <c r="A14" s="64">
        <v>1.2</v>
      </c>
      <c r="B14" s="71" t="s">
        <v>56</v>
      </c>
      <c r="C14" s="68" t="s">
        <v>51</v>
      </c>
      <c r="D14" s="66">
        <v>1</v>
      </c>
      <c r="E14" s="65" t="s">
        <v>53</v>
      </c>
      <c r="F14" s="50"/>
      <c r="G14" s="51"/>
      <c r="H14" s="52"/>
      <c r="I14" s="53" t="s">
        <v>37</v>
      </c>
      <c r="J14" s="54">
        <f t="shared" si="0"/>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 t="shared" si="1"/>
        <v>0</v>
      </c>
      <c r="BB14" s="45">
        <f t="shared" si="2"/>
        <v>0</v>
      </c>
      <c r="BC14" s="25" t="str">
        <f t="shared" si="3"/>
        <v>INR Zero Only</v>
      </c>
      <c r="IA14" s="26">
        <v>1.2</v>
      </c>
      <c r="IB14" s="67" t="s">
        <v>56</v>
      </c>
      <c r="IC14" s="26" t="s">
        <v>51</v>
      </c>
      <c r="ID14" s="26">
        <v>1</v>
      </c>
      <c r="IE14" s="27" t="s">
        <v>53</v>
      </c>
      <c r="IF14" s="27"/>
      <c r="IG14" s="27"/>
      <c r="IH14" s="27"/>
      <c r="II14" s="27"/>
    </row>
    <row r="15" spans="1:243" s="26" customFormat="1" ht="43.5" customHeight="1" thickBot="1">
      <c r="A15" s="64">
        <v>1.3</v>
      </c>
      <c r="B15" s="71" t="s">
        <v>57</v>
      </c>
      <c r="C15" s="68" t="s">
        <v>52</v>
      </c>
      <c r="D15" s="66">
        <v>1</v>
      </c>
      <c r="E15" s="65" t="s">
        <v>53</v>
      </c>
      <c r="F15" s="50"/>
      <c r="G15" s="51"/>
      <c r="H15" s="52"/>
      <c r="I15" s="53" t="s">
        <v>37</v>
      </c>
      <c r="J15" s="54">
        <f t="shared" si="0"/>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1"/>
        <v>0</v>
      </c>
      <c r="BB15" s="45">
        <f t="shared" si="2"/>
        <v>0</v>
      </c>
      <c r="BC15" s="25" t="str">
        <f t="shared" si="3"/>
        <v>INR Zero Only</v>
      </c>
      <c r="IA15" s="26">
        <v>1.3</v>
      </c>
      <c r="IB15" s="67" t="s">
        <v>57</v>
      </c>
      <c r="IC15" s="26" t="s">
        <v>52</v>
      </c>
      <c r="ID15" s="26">
        <v>1</v>
      </c>
      <c r="IE15" s="27" t="s">
        <v>53</v>
      </c>
      <c r="IF15" s="27"/>
      <c r="IG15" s="27"/>
      <c r="IH15" s="27"/>
      <c r="II15" s="27"/>
    </row>
    <row r="16" spans="1:243" s="26" customFormat="1" ht="43.5" customHeight="1" thickBot="1">
      <c r="A16" s="64">
        <v>1.4</v>
      </c>
      <c r="B16" s="71" t="s">
        <v>63</v>
      </c>
      <c r="C16" s="68" t="s">
        <v>54</v>
      </c>
      <c r="D16" s="66">
        <v>1</v>
      </c>
      <c r="E16" s="65" t="s">
        <v>53</v>
      </c>
      <c r="F16" s="50"/>
      <c r="G16" s="51"/>
      <c r="H16" s="52"/>
      <c r="I16" s="53" t="s">
        <v>37</v>
      </c>
      <c r="J16" s="54">
        <f t="shared" si="0"/>
        <v>1</v>
      </c>
      <c r="K16" s="55" t="s">
        <v>38</v>
      </c>
      <c r="L16" s="55" t="s">
        <v>4</v>
      </c>
      <c r="M16" s="56"/>
      <c r="N16" s="51"/>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1"/>
        <v>0</v>
      </c>
      <c r="BB16" s="45">
        <f t="shared" si="2"/>
        <v>0</v>
      </c>
      <c r="BC16" s="25" t="str">
        <f t="shared" si="3"/>
        <v>INR Zero Only</v>
      </c>
      <c r="IA16" s="26">
        <v>1.4</v>
      </c>
      <c r="IB16" s="67" t="s">
        <v>63</v>
      </c>
      <c r="IC16" s="26" t="s">
        <v>54</v>
      </c>
      <c r="ID16" s="26">
        <v>1</v>
      </c>
      <c r="IE16" s="27" t="s">
        <v>53</v>
      </c>
      <c r="IF16" s="27"/>
      <c r="IG16" s="27"/>
      <c r="IH16" s="27"/>
      <c r="II16" s="27"/>
    </row>
    <row r="17" spans="1:243" s="26" customFormat="1" ht="43.5" customHeight="1" thickBot="1">
      <c r="A17" s="64">
        <v>1.5</v>
      </c>
      <c r="B17" s="71" t="s">
        <v>64</v>
      </c>
      <c r="C17" s="68" t="s">
        <v>61</v>
      </c>
      <c r="D17" s="66">
        <v>4</v>
      </c>
      <c r="E17" s="65" t="s">
        <v>53</v>
      </c>
      <c r="F17" s="50"/>
      <c r="G17" s="51"/>
      <c r="H17" s="52"/>
      <c r="I17" s="53" t="s">
        <v>37</v>
      </c>
      <c r="J17" s="54">
        <f t="shared" si="0"/>
        <v>1</v>
      </c>
      <c r="K17" s="55" t="s">
        <v>38</v>
      </c>
      <c r="L17" s="55" t="s">
        <v>4</v>
      </c>
      <c r="M17" s="56"/>
      <c r="N17" s="51"/>
      <c r="O17" s="56"/>
      <c r="P17" s="56"/>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1"/>
        <v>0</v>
      </c>
      <c r="BB17" s="45">
        <f t="shared" si="2"/>
        <v>0</v>
      </c>
      <c r="BC17" s="25" t="str">
        <f t="shared" si="3"/>
        <v>INR Zero Only</v>
      </c>
      <c r="IA17" s="26">
        <v>1.5</v>
      </c>
      <c r="IB17" s="67" t="s">
        <v>64</v>
      </c>
      <c r="IC17" s="26" t="s">
        <v>61</v>
      </c>
      <c r="ID17" s="26">
        <v>4</v>
      </c>
      <c r="IE17" s="27" t="s">
        <v>53</v>
      </c>
      <c r="IF17" s="27"/>
      <c r="IG17" s="27"/>
      <c r="IH17" s="27"/>
      <c r="II17" s="27"/>
    </row>
    <row r="18" spans="1:243" s="26" customFormat="1" ht="33" customHeight="1" thickBot="1">
      <c r="A18" s="64">
        <v>1.5</v>
      </c>
      <c r="B18" s="71" t="s">
        <v>60</v>
      </c>
      <c r="C18" s="68" t="s">
        <v>62</v>
      </c>
      <c r="D18" s="66">
        <v>1</v>
      </c>
      <c r="E18" s="65" t="s">
        <v>53</v>
      </c>
      <c r="F18" s="50"/>
      <c r="G18" s="51"/>
      <c r="H18" s="52"/>
      <c r="I18" s="53" t="s">
        <v>37</v>
      </c>
      <c r="J18" s="54">
        <f t="shared" si="0"/>
        <v>1</v>
      </c>
      <c r="K18" s="55" t="s">
        <v>38</v>
      </c>
      <c r="L18" s="55" t="s">
        <v>4</v>
      </c>
      <c r="M18" s="56"/>
      <c r="N18" s="51"/>
      <c r="O18" s="56"/>
      <c r="P18" s="56"/>
      <c r="Q18" s="51"/>
      <c r="R18" s="51"/>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t="shared" si="1"/>
        <v>0</v>
      </c>
      <c r="BB18" s="45">
        <f t="shared" si="2"/>
        <v>0</v>
      </c>
      <c r="BC18" s="25" t="str">
        <f t="shared" si="3"/>
        <v>INR Zero Only</v>
      </c>
      <c r="IA18" s="26">
        <v>1.5</v>
      </c>
      <c r="IB18" s="67" t="s">
        <v>60</v>
      </c>
      <c r="IC18" s="26" t="s">
        <v>62</v>
      </c>
      <c r="ID18" s="26">
        <v>1</v>
      </c>
      <c r="IE18" s="27" t="s">
        <v>53</v>
      </c>
      <c r="IF18" s="27"/>
      <c r="IG18" s="27"/>
      <c r="IH18" s="27"/>
      <c r="II18" s="27"/>
    </row>
    <row r="19" spans="1:243" s="26" customFormat="1" ht="24.75" customHeight="1">
      <c r="A19" s="28" t="s">
        <v>41</v>
      </c>
      <c r="B19" s="70"/>
      <c r="C19" s="30"/>
      <c r="D19" s="61"/>
      <c r="E19" s="46"/>
      <c r="F19" s="46"/>
      <c r="G19" s="46"/>
      <c r="H19" s="47"/>
      <c r="I19" s="47"/>
      <c r="J19" s="47"/>
      <c r="K19" s="47"/>
      <c r="L19" s="48"/>
      <c r="BA19" s="49">
        <f>SUM(BA13:BA18)</f>
        <v>0</v>
      </c>
      <c r="BB19" s="49">
        <f>SUM(BB13:BB18)</f>
        <v>0</v>
      </c>
      <c r="BC19" s="25" t="str">
        <f>SpellNumber($E$2,BB19)</f>
        <v>INR Zero Only</v>
      </c>
      <c r="IE19" s="27">
        <v>4</v>
      </c>
      <c r="IF19" s="27" t="s">
        <v>40</v>
      </c>
      <c r="IG19" s="27" t="s">
        <v>42</v>
      </c>
      <c r="IH19" s="27">
        <v>10</v>
      </c>
      <c r="II19" s="27" t="s">
        <v>36</v>
      </c>
    </row>
    <row r="20" spans="1:243" s="38" customFormat="1" ht="54.75" customHeight="1" hidden="1">
      <c r="A20" s="29" t="s">
        <v>43</v>
      </c>
      <c r="B20" s="31"/>
      <c r="C20" s="32"/>
      <c r="D20" s="62"/>
      <c r="E20" s="43" t="s">
        <v>44</v>
      </c>
      <c r="F20" s="44"/>
      <c r="G20" s="33"/>
      <c r="H20" s="34"/>
      <c r="I20" s="34"/>
      <c r="J20" s="34"/>
      <c r="K20" s="35"/>
      <c r="L20" s="36"/>
      <c r="M20" s="37" t="s">
        <v>45</v>
      </c>
      <c r="O20" s="26"/>
      <c r="P20" s="26"/>
      <c r="Q20" s="26"/>
      <c r="R20" s="26"/>
      <c r="S20" s="26"/>
      <c r="BA20" s="39">
        <f>IF(ISBLANK(F20),0,IF(E20="Excess (+)",ROUND(BA19+(BA19*F20),2),IF(E20="Less (-)",ROUND(BA19+(BA19*F20*(-1)),2),0)))</f>
        <v>0</v>
      </c>
      <c r="BB20" s="40">
        <f>ROUND(BA20,0)</f>
        <v>0</v>
      </c>
      <c r="BC20" s="41" t="str">
        <f>SpellNumber(L20,BB20)</f>
        <v> Zero Only</v>
      </c>
      <c r="IE20" s="42"/>
      <c r="IF20" s="42"/>
      <c r="IG20" s="42"/>
      <c r="IH20" s="42"/>
      <c r="II20" s="42"/>
    </row>
    <row r="21" spans="1:243" s="38" customFormat="1" ht="43.5" customHeight="1">
      <c r="A21" s="28" t="s">
        <v>46</v>
      </c>
      <c r="B21" s="28"/>
      <c r="C21" s="73" t="str">
        <f>SpellNumber($E$2,BB19)</f>
        <v>INR Zero Only</v>
      </c>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IE21" s="42"/>
      <c r="IF21" s="42"/>
      <c r="IG21" s="42"/>
      <c r="IH21" s="42"/>
      <c r="II21" s="42"/>
    </row>
    <row r="22" ht="15"/>
    <row r="23" ht="15"/>
    <row r="24" ht="15"/>
    <row r="25" ht="15"/>
  </sheetData>
  <sheetProtection password="E491"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type="list" allowBlank="1" showInputMessage="1" showErrorMessage="1" sqref="L16 L13 L14 L15 L18 L17">
      <formula1>"INR"</formula1>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2020-01-27T03:42:49Z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