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<sst xmlns="http://schemas.openxmlformats.org/spreadsheetml/2006/main" count="136" uniqueCount="61">
  <si>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</si>
  <si>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</si>
  <si>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</si>
  <si>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</si>
  <si>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</si>
  <si>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</si>
  <si>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</si>
  <si>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</si>
  <si>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</si>
  <si>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</si>
  <si>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</si>
  <si>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</si>
  <si>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</si>
  <si>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</si>
  <si>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</si>
  <si>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</si>
  <si>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</si>
  <si>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</si>
  <si>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</si>
  <si>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</si>
  <si>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</si>
  <si>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</si>
  <si>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</si>
  <si>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</si>
  <si>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</si>
  <si>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</si>
  <si>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</si>
  <si>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</si>
  <si>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</si>
  <si>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</si>
  <si>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</si>
  <si>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</si>
  <si>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</si>
  <si>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</si>
  <si>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</si>
  <si>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</si>
  <si>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</si>
  <si>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</si>
  <si>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</si>
  <si>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</si>
  <si>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</si>
  <si>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</si>
  <si>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</si>
  <si>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</si>
  <si>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</si>
  <si>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</si>
  <si>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</si>
  <si>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</si>
  <si>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</si>
  <si>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</si>
  <si>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</si>
  <si>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</si>
  <si>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</si>
  <si>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</si>
  <si>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ITEM4</t>
  </si>
  <si>
    <t>Contract No:  &lt;IISERM(1113-2)19/20Pur &gt;</t>
  </si>
  <si>
    <t xml:space="preserve">
Name of Work:&lt; SUPPLY AND INSTALLATION OF SUPER-MICROSCOPE FACILITY AT IISER MOHALI  &gt;
 </t>
  </si>
  <si>
    <t>SUPPLY AND INSTALLATION OF SUPER-MICROSCOPE FACILITY AT IISER MOHALI
(as per Technical details as given  below)</t>
  </si>
  <si>
    <t>Other Charges, if any (A)
(as per Technical details as given  below)</t>
  </si>
  <si>
    <t>Other Charges, if any (B)</t>
  </si>
  <si>
    <t>Additional 4 years AMC should be included (quoted separately-after warranty period).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</si>
</sst>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25" fillId="0" borderId="22" xfId="0" applyFont="1" applyFill="1" applyBorder="1" applyAlignment="1">
      <alignment horizontal="justify" vertical="top" wrapText="1"/>
    </xf>
    <xf numFmtId="0" fontId="25" fillId="0" borderId="23" xfId="0" applyFont="1" applyFill="1" applyBorder="1" applyAlignment="1">
      <alignment horizontal="justify"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85" zoomScaleNormal="85" zoomScalePageLayoutView="0" workbookViewId="0" topLeftCell="A4">
      <selection activeCell="A6" sqref="A6:BC6"/>
    </sheetView>
  </sheetViews>
  <sheetFormatPr defaultColWidth="9.140625" defaultRowHeight="15"/>
  <cols>
    <col min="1" max="1" width="12.7109375" style="1" customWidth="1"/>
    <col min="2" max="2" width="55.140625" style="1" customWidth="1"/>
    <col min="3" max="3" width="13.57421875" style="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4" t="s">
        <v>48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56</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55</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4.75" customHeight="1" thickBot="1">
      <c r="A13" s="65">
        <v>1.1</v>
      </c>
      <c r="B13" s="68" t="s">
        <v>57</v>
      </c>
      <c r="C13" s="64" t="s">
        <v>50</v>
      </c>
      <c r="D13" s="67">
        <v>1</v>
      </c>
      <c r="E13" s="66"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70" t="s">
        <v>57</v>
      </c>
      <c r="IC13" s="26" t="s">
        <v>50</v>
      </c>
      <c r="ID13" s="26">
        <v>1</v>
      </c>
      <c r="IE13" s="27" t="s">
        <v>36</v>
      </c>
      <c r="IF13" s="27" t="s">
        <v>39</v>
      </c>
      <c r="IG13" s="27" t="s">
        <v>35</v>
      </c>
      <c r="IH13" s="27">
        <v>123.223</v>
      </c>
      <c r="II13" s="27" t="s">
        <v>36</v>
      </c>
    </row>
    <row r="14" spans="1:243" s="26" customFormat="1" ht="50.25" customHeight="1" thickBot="1">
      <c r="A14" s="65">
        <v>1.2</v>
      </c>
      <c r="B14" s="69" t="s">
        <v>60</v>
      </c>
      <c r="C14" s="64" t="s">
        <v>51</v>
      </c>
      <c r="D14" s="67">
        <v>1</v>
      </c>
      <c r="E14" s="66" t="s">
        <v>53</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70" t="s">
        <v>60</v>
      </c>
      <c r="IC14" s="26" t="s">
        <v>51</v>
      </c>
      <c r="ID14" s="26">
        <v>1</v>
      </c>
      <c r="IE14" s="27" t="s">
        <v>53</v>
      </c>
      <c r="IF14" s="27"/>
      <c r="IG14" s="27"/>
      <c r="IH14" s="27"/>
      <c r="II14" s="27"/>
    </row>
    <row r="15" spans="1:243" s="26" customFormat="1" ht="36" customHeight="1" thickBot="1">
      <c r="A15" s="65">
        <v>1.3</v>
      </c>
      <c r="B15" s="69" t="s">
        <v>58</v>
      </c>
      <c r="C15" s="64" t="s">
        <v>52</v>
      </c>
      <c r="D15" s="67">
        <v>1</v>
      </c>
      <c r="E15" s="66" t="s">
        <v>53</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70" t="s">
        <v>58</v>
      </c>
      <c r="IC15" s="26" t="s">
        <v>52</v>
      </c>
      <c r="ID15" s="26">
        <v>1</v>
      </c>
      <c r="IE15" s="27" t="s">
        <v>53</v>
      </c>
      <c r="IF15" s="27"/>
      <c r="IG15" s="27"/>
      <c r="IH15" s="27"/>
      <c r="II15" s="27"/>
    </row>
    <row r="16" spans="1:243" s="26" customFormat="1" ht="33" customHeight="1" thickBot="1">
      <c r="A16" s="65">
        <v>1.4</v>
      </c>
      <c r="B16" s="69" t="s">
        <v>59</v>
      </c>
      <c r="C16" s="64" t="s">
        <v>54</v>
      </c>
      <c r="D16" s="67">
        <v>1</v>
      </c>
      <c r="E16" s="66" t="s">
        <v>53</v>
      </c>
      <c r="F16" s="50"/>
      <c r="G16" s="51"/>
      <c r="H16" s="52"/>
      <c r="I16" s="53" t="s">
        <v>37</v>
      </c>
      <c r="J16" s="54">
        <f>IF(I16="Less(-)",-1,1)</f>
        <v>1</v>
      </c>
      <c r="K16" s="55" t="s">
        <v>38</v>
      </c>
      <c r="L16" s="55" t="s">
        <v>4</v>
      </c>
      <c r="M16" s="56"/>
      <c r="N16" s="51"/>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D16*M16</f>
        <v>0</v>
      </c>
      <c r="BB16" s="45">
        <f>D16*M16+N16+O16+P16+Q16+R16</f>
        <v>0</v>
      </c>
      <c r="BC16" s="25" t="str">
        <f>SpellNumber(L16,BB16)</f>
        <v>INR Zero Only</v>
      </c>
      <c r="IA16" s="26">
        <v>1.4</v>
      </c>
      <c r="IB16" s="70" t="s">
        <v>59</v>
      </c>
      <c r="IC16" s="26" t="s">
        <v>54</v>
      </c>
      <c r="ID16" s="26">
        <v>1</v>
      </c>
      <c r="IE16" s="27" t="s">
        <v>53</v>
      </c>
      <c r="IF16" s="27"/>
      <c r="IG16" s="27"/>
      <c r="IH16" s="27"/>
      <c r="II16" s="27"/>
    </row>
    <row r="17" spans="1:243" s="26" customFormat="1" ht="24.75" customHeight="1">
      <c r="A17" s="28" t="s">
        <v>41</v>
      </c>
      <c r="B17" s="29"/>
      <c r="C17" s="30"/>
      <c r="D17" s="61"/>
      <c r="E17" s="46"/>
      <c r="F17" s="46"/>
      <c r="G17" s="46"/>
      <c r="H17" s="47"/>
      <c r="I17" s="47"/>
      <c r="J17" s="47"/>
      <c r="K17" s="47"/>
      <c r="L17" s="48"/>
      <c r="BA17" s="49">
        <f>SUM(BA13:BA16)</f>
        <v>0</v>
      </c>
      <c r="BB17" s="49">
        <f>SUM(BB13:BB16)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62"/>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2" t="str">
        <f>SpellNumber($E$2,BB17)</f>
        <v>INR Zero Only</v>
      </c>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IE19" s="42"/>
      <c r="IF19" s="42"/>
      <c r="IG19" s="42"/>
      <c r="IH19" s="42"/>
      <c r="II19" s="42"/>
    </row>
    <row r="20" ht="15"/>
    <row r="21" ht="15"/>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3 L14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47</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2020-01-20T11:20:34Z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