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<sst xmlns="http://schemas.openxmlformats.org/spreadsheetml/2006/main" count="109" uniqueCount="56">
  <si>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</si>
  <si>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</si>
  <si>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</si>
  <si>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</si>
  <si>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</si>
  <si>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</si>
  <si>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</si>
  <si>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</si>
  <si>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</si>
  <si>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</si>
  <si>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</si>
  <si>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</si>
  <si>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</si>
  <si>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</si>
  <si>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</si>
  <si>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</si>
  <si>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</si>
  <si>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</si>
  <si>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</si>
  <si>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</si>
  <si>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</si>
  <si>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</si>
  <si>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</si>
  <si>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</si>
  <si>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</si>
  <si>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</si>
  <si>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</si>
  <si>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</si>
  <si>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</si>
  <si>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</si>
  <si>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</si>
  <si>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</si>
  <si>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</si>
  <si>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</si>
  <si>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</si>
  <si>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</si>
  <si>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</si>
  <si>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</si>
  <si>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</si>
  <si>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</si>
  <si>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</si>
  <si>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</si>
  <si>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</si>
  <si>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</si>
  <si>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</si>
  <si>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</si>
  <si>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</si>
  <si>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</si>
  <si>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</si>
  <si>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</si>
  <si>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Lub oil filter element LF5511</t>
  </si>
  <si>
    <t>nos</t>
  </si>
  <si>
    <r>
      <t xml:space="preserve">BASIC RATE Including with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</si>
  <si>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Contract No:  &lt;IISER/EE-EO/19-20/MISC-05&gt;</t>
  </si>
  <si>
    <t>Name of Work: &lt;Fire alarm panels of Hostels No. 6 &amp; 8 of Edwards Make at IISER Mohali &gt;</t>
  </si>
  <si>
    <t>SITC of 1 loop fire alarm panel with programming of panel with battery backup. (Make: Edwards, Model No. IO-64/IO-1000),all complete including testing with fire drill, providing programming detail in hard &amp; soft copy.</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</si>
</sst>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7" fillId="33" borderId="11" xfId="55" applyNumberFormat="1" applyFont="1" applyFill="1" applyBorder="1" applyAlignment="1">
      <alignment horizontal="center" vertical="top" wrapText="1"/>
      <protection/>
    </xf>
    <xf numFmtId="0" fontId="4" fillId="0" borderId="11" xfId="59" applyNumberFormat="1" applyFont="1" applyFill="1" applyBorder="1" applyAlignment="1">
      <alignment horizontal="center" vertical="top"/>
      <protection/>
    </xf>
    <xf numFmtId="2" fontId="4" fillId="0" borderId="11" xfId="59" applyNumberFormat="1" applyFont="1" applyFill="1" applyBorder="1" applyAlignment="1">
      <alignment vertical="top"/>
      <protection/>
    </xf>
    <xf numFmtId="2" fontId="7" fillId="0" borderId="11" xfId="55" applyNumberFormat="1" applyFont="1" applyFill="1" applyBorder="1" applyAlignment="1" applyProtection="1">
      <alignment horizontal="right" vertical="top"/>
      <protection locked="0"/>
    </xf>
    <xf numFmtId="2" fontId="4" fillId="0" borderId="11" xfId="55" applyNumberFormat="1" applyFont="1" applyFill="1" applyBorder="1" applyAlignment="1">
      <alignment vertical="top"/>
      <protection/>
    </xf>
    <xf numFmtId="2" fontId="7" fillId="0" borderId="11" xfId="55" applyNumberFormat="1" applyFont="1" applyFill="1" applyBorder="1" applyAlignment="1" applyProtection="1">
      <alignment horizontal="left" vertical="top"/>
      <protection locked="0"/>
    </xf>
    <xf numFmtId="2" fontId="7" fillId="0" borderId="11" xfId="59" applyNumberFormat="1" applyFont="1" applyFill="1" applyBorder="1" applyAlignment="1">
      <alignment horizontal="right" vertical="top"/>
      <protection/>
    </xf>
    <xf numFmtId="2" fontId="7" fillId="0" borderId="11" xfId="55" applyNumberFormat="1" applyFont="1" applyFill="1" applyBorder="1" applyAlignment="1" applyProtection="1">
      <alignment horizontal="center" vertical="top" wrapText="1"/>
      <protection locked="0"/>
    </xf>
    <xf numFmtId="2"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14" fillId="0" borderId="11" xfId="59" applyNumberFormat="1" applyFont="1" applyFill="1" applyBorder="1" applyAlignment="1">
      <alignment horizontal="left" vertical="center" wrapText="1" readingOrder="1"/>
      <protection/>
    </xf>
    <xf numFmtId="0" fontId="58" fillId="0" borderId="11" xfId="0" applyFont="1" applyFill="1" applyBorder="1" applyAlignment="1">
      <alignment horizontal="center" vertical="center"/>
    </xf>
    <xf numFmtId="2" fontId="7" fillId="34" borderId="11" xfId="55" applyNumberFormat="1" applyFont="1" applyFill="1" applyBorder="1" applyAlignment="1" applyProtection="1">
      <alignment horizontal="right" vertical="top"/>
      <protection locked="0"/>
    </xf>
    <xf numFmtId="0" fontId="7" fillId="0" borderId="11" xfId="59" applyNumberFormat="1" applyFont="1" applyFill="1" applyBorder="1" applyAlignment="1">
      <alignment horizontal="center" vertical="center"/>
      <protection/>
    </xf>
    <xf numFmtId="0" fontId="4" fillId="0" borderId="11" xfId="59" applyNumberFormat="1" applyFont="1" applyFill="1" applyBorder="1" applyAlignment="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lignment vertical="top"/>
      <protection/>
    </xf>
    <xf numFmtId="2" fontId="15" fillId="0" borderId="11" xfId="59" applyNumberFormat="1" applyFont="1" applyFill="1" applyBorder="1" applyAlignment="1">
      <alignment vertical="top"/>
      <protection/>
    </xf>
    <xf numFmtId="2" fontId="15" fillId="0" borderId="11" xfId="59" applyNumberFormat="1" applyFont="1" applyFill="1" applyBorder="1" applyAlignment="1">
      <alignment horizontal="right" vertical="center"/>
      <protection/>
    </xf>
    <xf numFmtId="0" fontId="4" fillId="0" borderId="11" xfId="59" applyNumberFormat="1" applyFont="1" applyFill="1" applyBorder="1" applyAlignment="1">
      <alignment vertical="center" wrapText="1"/>
      <protection/>
    </xf>
    <xf numFmtId="0" fontId="7" fillId="0" borderId="11" xfId="59" applyNumberFormat="1" applyFont="1" applyFill="1" applyBorder="1" applyAlignment="1">
      <alignment horizontal="lef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4" borderId="11" xfId="59" applyNumberFormat="1" applyFont="1" applyFill="1" applyBorder="1" applyAlignment="1" applyProtection="1">
      <alignment vertical="center" wrapText="1"/>
      <protection locked="0"/>
    </xf>
    <xf numFmtId="0" fontId="19" fillId="34"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5" borderId="11" xfId="59" applyNumberFormat="1" applyFont="1" applyFill="1" applyBorder="1" applyAlignment="1">
      <alignment horizontal="center" vertical="center" wrapText="1"/>
      <protection/>
    </xf>
    <xf numFmtId="0" fontId="13" fillId="35" borderId="11" xfId="59" applyNumberFormat="1" applyFont="1" applyFill="1" applyBorder="1" applyAlignment="1">
      <alignment horizontal="center" vertical="center" wrapText="1"/>
      <protection/>
    </xf>
    <xf numFmtId="0" fontId="13" fillId="35" borderId="11" xfId="59" applyNumberFormat="1" applyFont="1" applyFill="1" applyBorder="1" applyAlignment="1">
      <alignment vertical="center" wrapText="1"/>
      <protection/>
    </xf>
    <xf numFmtId="0" fontId="58" fillId="0" borderId="11" xfId="0" applyFont="1" applyFill="1" applyBorder="1" applyAlignment="1">
      <alignment vertical="top" wrapText="1"/>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center"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M13" sqref="M13"/>
    </sheetView>
  </sheetViews>
  <sheetFormatPr defaultColWidth="9.140625" defaultRowHeight="15"/>
  <cols>
    <col min="1" max="1" width="14.28125" style="1" customWidth="1"/>
    <col min="2" max="2" width="54.421875" style="1" customWidth="1"/>
    <col min="3" max="3" width="11.2812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3" t="str">
        <f>B2&amp;" BoQ"</f>
        <v>Item Wise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4" t="s">
        <v>48</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 customHeight="1">
      <c r="A5" s="64" t="s">
        <v>54</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 customHeight="1">
      <c r="A6" s="64" t="s">
        <v>53</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6</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103.5" customHeight="1">
      <c r="A8" s="11" t="s">
        <v>46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IE8" s="13"/>
      <c r="IF8" s="13"/>
      <c r="IG8" s="13"/>
      <c r="IH8" s="13"/>
      <c r="II8" s="13"/>
    </row>
    <row r="9" spans="1:243" s="14" customFormat="1" ht="61.5" customHeight="1">
      <c r="A9" s="61" t="s">
        <v>7</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3" customHeight="1">
      <c r="A11" s="55" t="s">
        <v>14</v>
      </c>
      <c r="B11" s="56" t="s">
        <v>15</v>
      </c>
      <c r="C11" s="56" t="s">
        <v>16</v>
      </c>
      <c r="D11" s="56" t="s">
        <v>17</v>
      </c>
      <c r="E11" s="56" t="s">
        <v>18</v>
      </c>
      <c r="F11" s="56" t="s">
        <v>19</v>
      </c>
      <c r="G11" s="56"/>
      <c r="H11" s="56"/>
      <c r="I11" s="56" t="s">
        <v>20</v>
      </c>
      <c r="J11" s="56" t="s">
        <v>21</v>
      </c>
      <c r="K11" s="56" t="s">
        <v>22</v>
      </c>
      <c r="L11" s="56" t="s">
        <v>23</v>
      </c>
      <c r="M11" s="57" t="s">
        <v>52</v>
      </c>
      <c r="N11" s="56" t="s">
        <v>24</v>
      </c>
      <c r="O11" s="56" t="s">
        <v>49</v>
      </c>
      <c r="P11" s="56" t="s">
        <v>25</v>
      </c>
      <c r="Q11" s="56" t="s">
        <v>26</v>
      </c>
      <c r="R11" s="56" t="s">
        <v>27</v>
      </c>
      <c r="S11" s="56" t="s">
        <v>28</v>
      </c>
      <c r="T11" s="56" t="s">
        <v>29</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30</v>
      </c>
      <c r="BB11" s="58" t="s">
        <v>47</v>
      </c>
      <c r="BC11" s="59" t="s">
        <v>31</v>
      </c>
      <c r="IE11" s="17"/>
      <c r="IF11" s="17"/>
      <c r="IG11" s="17"/>
      <c r="IH11" s="17"/>
      <c r="II11" s="17"/>
    </row>
    <row r="12" spans="1:243" s="16" customFormat="1" ht="15">
      <c r="A12" s="22">
        <v>1</v>
      </c>
      <c r="B12" s="22">
        <v>2</v>
      </c>
      <c r="C12" s="22">
        <v>3</v>
      </c>
      <c r="D12" s="22">
        <v>4</v>
      </c>
      <c r="E12" s="22">
        <v>5</v>
      </c>
      <c r="F12" s="22">
        <v>6</v>
      </c>
      <c r="G12" s="22">
        <v>7</v>
      </c>
      <c r="H12" s="22">
        <v>8</v>
      </c>
      <c r="I12" s="22">
        <v>9</v>
      </c>
      <c r="J12" s="22">
        <v>10</v>
      </c>
      <c r="K12" s="22">
        <v>11</v>
      </c>
      <c r="L12" s="22">
        <v>12</v>
      </c>
      <c r="M12" s="23">
        <v>6</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7</v>
      </c>
      <c r="BC12" s="23">
        <v>8</v>
      </c>
      <c r="IE12" s="17"/>
      <c r="IF12" s="17"/>
      <c r="IG12" s="17"/>
      <c r="IH12" s="17"/>
      <c r="II12" s="17"/>
    </row>
    <row r="13" spans="1:243" s="18" customFormat="1" ht="118.5" customHeight="1">
      <c r="A13" s="24">
        <v>1.1</v>
      </c>
      <c r="B13" s="60" t="s">
        <v>55</v>
      </c>
      <c r="C13" s="33" t="s">
        <v>33</v>
      </c>
      <c r="D13" s="34">
        <v>2</v>
      </c>
      <c r="E13" s="34" t="s">
        <v>35</v>
      </c>
      <c r="F13" s="25"/>
      <c r="G13" s="26"/>
      <c r="H13" s="26"/>
      <c r="I13" s="25" t="s">
        <v>36</v>
      </c>
      <c r="J13" s="27">
        <f>IF(I13="Less(-)",-1,1)</f>
        <v>1</v>
      </c>
      <c r="K13" s="28" t="s">
        <v>37</v>
      </c>
      <c r="L13" s="28" t="s">
        <v>4</v>
      </c>
      <c r="M13" s="35"/>
      <c r="N13" s="26"/>
      <c r="O13" s="35"/>
      <c r="P13" s="30"/>
      <c r="Q13" s="26"/>
      <c r="R13" s="26"/>
      <c r="S13" s="30"/>
      <c r="T13" s="30"/>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29">
        <f>D13*M13</f>
        <v>0</v>
      </c>
      <c r="BB13" s="29">
        <f>BA13+(BA13*O13/100)</f>
        <v>0</v>
      </c>
      <c r="BC13" s="32" t="str">
        <f>SpellNumber(L13,BB13)</f>
        <v>INR Zero Only</v>
      </c>
      <c r="IA13" s="18">
        <v>1.1</v>
      </c>
      <c r="IB13" s="18" t="s">
        <v>50</v>
      </c>
      <c r="IC13" s="18" t="s">
        <v>33</v>
      </c>
      <c r="ID13" s="18">
        <v>12</v>
      </c>
      <c r="IE13" s="19" t="s">
        <v>51</v>
      </c>
      <c r="IF13" s="19" t="s">
        <v>32</v>
      </c>
      <c r="IG13" s="19" t="s">
        <v>33</v>
      </c>
      <c r="IH13" s="19">
        <v>10</v>
      </c>
      <c r="II13" s="19" t="s">
        <v>34</v>
      </c>
    </row>
    <row r="14" spans="1:243" s="18" customFormat="1" ht="58.5" customHeight="1">
      <c r="A14" s="67" t="s">
        <v>39</v>
      </c>
      <c r="B14" s="67"/>
      <c r="C14" s="37"/>
      <c r="D14" s="37"/>
      <c r="E14" s="37"/>
      <c r="F14" s="37"/>
      <c r="G14" s="37"/>
      <c r="H14" s="38"/>
      <c r="I14" s="38"/>
      <c r="J14" s="38"/>
      <c r="K14" s="38"/>
      <c r="L14" s="37"/>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40">
        <f>SUM(BA13:BA13)</f>
        <v>0</v>
      </c>
      <c r="BB14" s="41">
        <f>SUM(BB13:BB13)</f>
        <v>0</v>
      </c>
      <c r="BC14" s="42" t="str">
        <f>SpellNumber($E$2,BB14)</f>
        <v>INR Zero Only</v>
      </c>
      <c r="IE14" s="19">
        <v>4</v>
      </c>
      <c r="IF14" s="19" t="s">
        <v>38</v>
      </c>
      <c r="IG14" s="19" t="s">
        <v>40</v>
      </c>
      <c r="IH14" s="19">
        <v>10</v>
      </c>
      <c r="II14" s="19" t="s">
        <v>35</v>
      </c>
    </row>
    <row r="15" spans="1:243" s="20" customFormat="1" ht="54.75" customHeight="1" hidden="1">
      <c r="A15" s="36" t="s">
        <v>41</v>
      </c>
      <c r="B15" s="43"/>
      <c r="C15" s="44"/>
      <c r="D15" s="45"/>
      <c r="E15" s="46" t="s">
        <v>42</v>
      </c>
      <c r="F15" s="47"/>
      <c r="G15" s="48"/>
      <c r="H15" s="49"/>
      <c r="I15" s="49"/>
      <c r="J15" s="49"/>
      <c r="K15" s="50"/>
      <c r="L15" s="51"/>
      <c r="M15" s="52" t="s">
        <v>43</v>
      </c>
      <c r="N15" s="49"/>
      <c r="O15" s="39"/>
      <c r="P15" s="39"/>
      <c r="Q15" s="39"/>
      <c r="R15" s="39"/>
      <c r="S15" s="3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3">
        <f>IF(ISBLANK(F15),0,IF(E15="Excess (+)",ROUND(BA14+(BA14*F15),2),IF(E15="Less (-)",ROUND(BA14+(BA14*F15*(-1)),2),0)))</f>
        <v>0</v>
      </c>
      <c r="BB15" s="54">
        <f>ROUND(BA15,0)</f>
        <v>0</v>
      </c>
      <c r="BC15" s="32" t="str">
        <f>SpellNumber(L15,BB15)</f>
        <v> Zero Only</v>
      </c>
      <c r="IE15" s="21"/>
      <c r="IF15" s="21"/>
      <c r="IG15" s="21"/>
      <c r="IH15" s="21"/>
      <c r="II15" s="21"/>
    </row>
    <row r="16" spans="1:243" s="20" customFormat="1" ht="43.5" customHeight="1">
      <c r="A16" s="67" t="s">
        <v>44</v>
      </c>
      <c r="B16" s="67"/>
      <c r="C16" s="62" t="str">
        <f>SpellNumber($E$2,BB14)</f>
        <v>INR Zero Only</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O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portrait" paperSize="9" scale="49"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8" t="s">
        <v>45</v>
      </c>
      <c r="F6" s="68"/>
      <c r="G6" s="68"/>
      <c r="H6" s="68"/>
      <c r="I6" s="68"/>
      <c r="J6" s="68"/>
      <c r="K6" s="68"/>
    </row>
    <row r="7" spans="5:11" ht="15">
      <c r="E7" s="69"/>
      <c r="F7" s="69"/>
      <c r="G7" s="69"/>
      <c r="H7" s="69"/>
      <c r="I7" s="69"/>
      <c r="J7" s="69"/>
      <c r="K7" s="69"/>
    </row>
    <row r="8" spans="5:11" ht="15">
      <c r="E8" s="69"/>
      <c r="F8" s="69"/>
      <c r="G8" s="69"/>
      <c r="H8" s="69"/>
      <c r="I8" s="69"/>
      <c r="J8" s="69"/>
      <c r="K8" s="69"/>
    </row>
    <row r="9" spans="5:11" ht="15">
      <c r="E9" s="69"/>
      <c r="F9" s="69"/>
      <c r="G9" s="69"/>
      <c r="H9" s="69"/>
      <c r="I9" s="69"/>
      <c r="J9" s="69"/>
      <c r="K9" s="69"/>
    </row>
    <row r="10" spans="5:11" ht="15">
      <c r="E10" s="69"/>
      <c r="F10" s="69"/>
      <c r="G10" s="69"/>
      <c r="H10" s="69"/>
      <c r="I10" s="69"/>
      <c r="J10" s="69"/>
      <c r="K10" s="69"/>
    </row>
    <row r="11" spans="5:11" ht="15">
      <c r="E11" s="69"/>
      <c r="F11" s="69"/>
      <c r="G11" s="69"/>
      <c r="H11" s="69"/>
      <c r="I11" s="69"/>
      <c r="J11" s="69"/>
      <c r="K11" s="69"/>
    </row>
    <row r="12" spans="5:11" ht="15">
      <c r="E12" s="69"/>
      <c r="F12" s="69"/>
      <c r="G12" s="69"/>
      <c r="H12" s="69"/>
      <c r="I12" s="69"/>
      <c r="J12" s="69"/>
      <c r="K12" s="69"/>
    </row>
    <row r="13" spans="5:11" ht="15">
      <c r="E13" s="69"/>
      <c r="F13" s="69"/>
      <c r="G13" s="69"/>
      <c r="H13" s="69"/>
      <c r="I13" s="69"/>
      <c r="J13" s="69"/>
      <c r="K13" s="69"/>
    </row>
    <row r="14" spans="5:11" ht="1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2019-10-03T03:32:07Z</cp:lastPrinted>
  <dcterms:created xsi:type="dcterms:W3CDTF">2009-01-30T06:42:42Z</dcterms:created>
  <dcterms:modified xsi:type="dcterms:W3CDTF">2020-01-16T12:05:09Z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