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<sst xmlns="http://schemas.openxmlformats.org/spreadsheetml/2006/main" count="157" uniqueCount="65">
  <si>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</si>
  <si>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</si>
  <si>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</si>
  <si>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</si>
  <si>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</si>
  <si>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</si>
  <si>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</si>
  <si>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</si>
  <si>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</si>
  <si>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</si>
  <si>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</si>
  <si>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</si>
  <si>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</si>
  <si>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</si>
  <si>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</si>
  <si>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</si>
  <si>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</si>
  <si>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</si>
  <si>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</si>
  <si>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</si>
  <si>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</si>
  <si>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</si>
  <si>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</si>
  <si>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</si>
  <si>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</si>
  <si>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</si>
  <si>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</si>
  <si>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</si>
  <si>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</si>
  <si>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</si>
  <si>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</si>
  <si>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</si>
  <si>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</si>
  <si>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</si>
  <si>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</si>
  <si>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</si>
  <si>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</si>
  <si>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</si>
  <si>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</si>
  <si>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</si>
  <si>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</si>
  <si>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</si>
  <si>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</si>
  <si>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</si>
  <si>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</si>
  <si>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</si>
  <si>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</si>
  <si>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</si>
  <si>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</si>
  <si>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</si>
  <si>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</si>
  <si>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</si>
  <si>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</si>
  <si>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</si>
  <si>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</si>
  <si>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ITEM4</t>
  </si>
  <si>
    <t>ITEM5</t>
  </si>
  <si>
    <t>GST                       {Total amount}</t>
  </si>
  <si>
    <t>Dry Chemical Powder (ABC Type 6Kg) 
(As per Technical details given below)</t>
  </si>
  <si>
    <t>CO2 (4.5 Kg) Aluminium with squeeze grip 4.5 kg 
(As per Technical details  given  below)</t>
  </si>
  <si>
    <t>AFFF Foam Type (9 Ltr)
 (As per Technical details  given  below)</t>
  </si>
  <si>
    <t>Stored Pressure water Fire extinguisher (6 Ltrs)
 (As per Technical details given below)</t>
  </si>
  <si>
    <t>Name of Work: &lt; Supply and installation of Portable Fire Extinguishers for Laboratory&gt;</t>
  </si>
  <si>
    <t xml:space="preserve">Any other charges, if any (A)
 </t>
  </si>
  <si>
    <t>Contract No:  &lt;IISERM(1141-3)19/20-Pur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</si>
</sst>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4" xfId="59" applyNumberFormat="1" applyFont="1" applyFill="1" applyBorder="1" applyAlignment="1">
      <alignment horizontal="right" vertical="top"/>
      <protection/>
    </xf>
    <xf numFmtId="0" fontId="14" fillId="0" borderId="15"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6"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19" xfId="55" applyNumberFormat="1" applyFont="1" applyFill="1" applyBorder="1" applyAlignment="1">
      <alignment vertical="top" readingOrder="1"/>
      <protection/>
    </xf>
    <xf numFmtId="2" fontId="4" fillId="0" borderId="19" xfId="59" applyNumberFormat="1" applyFont="1" applyFill="1" applyBorder="1" applyAlignment="1">
      <alignment vertical="top" readingOrder="1"/>
      <protection/>
    </xf>
    <xf numFmtId="2" fontId="7" fillId="0"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right" vertical="top"/>
      <protection/>
    </xf>
    <xf numFmtId="2" fontId="4" fillId="0" borderId="19" xfId="59" applyNumberFormat="1" applyFont="1" applyFill="1" applyBorder="1" applyAlignment="1">
      <alignment vertical="top"/>
      <protection/>
    </xf>
    <xf numFmtId="2" fontId="4" fillId="0" borderId="19" xfId="55" applyNumberFormat="1" applyFont="1" applyFill="1" applyBorder="1" applyAlignment="1">
      <alignment vertical="top"/>
      <protection/>
    </xf>
    <xf numFmtId="2" fontId="7" fillId="0" borderId="19" xfId="55" applyNumberFormat="1" applyFont="1" applyFill="1" applyBorder="1" applyAlignment="1" applyProtection="1">
      <alignment horizontal="left" vertical="top"/>
      <protection locked="0"/>
    </xf>
    <xf numFmtId="2" fontId="7" fillId="35"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lignment horizontal="center" vertical="top" wrapText="1"/>
      <protection/>
    </xf>
    <xf numFmtId="2" fontId="7" fillId="0" borderId="19"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0"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1" xfId="59" applyNumberFormat="1" applyFont="1" applyFill="1" applyBorder="1" applyAlignment="1">
      <alignment vertical="top" wrapText="1" readingOrder="1"/>
      <protection/>
    </xf>
    <xf numFmtId="0" fontId="25" fillId="0" borderId="19" xfId="0" applyFont="1" applyFill="1" applyBorder="1" applyAlignment="1">
      <alignment vertical="top" wrapText="1"/>
    </xf>
    <xf numFmtId="0" fontId="23" fillId="0" borderId="19" xfId="59" applyNumberFormat="1" applyFont="1" applyFill="1" applyBorder="1" applyAlignment="1">
      <alignment vertical="top" wrapText="1"/>
      <protection/>
    </xf>
    <xf numFmtId="0" fontId="7" fillId="34" borderId="11" xfId="55" applyNumberFormat="1" applyFont="1" applyFill="1" applyBorder="1" applyAlignment="1">
      <alignment horizontal="center" vertical="top" wrapText="1"/>
      <protection/>
    </xf>
    <xf numFmtId="0" fontId="4" fillId="0" borderId="0" xfId="55" applyNumberFormat="1" applyFont="1" applyFill="1" applyAlignment="1">
      <alignment vertical="top" wrapText="1"/>
      <protection/>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5" zoomScaleNormal="7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9.140625" style="1" customWidth="1"/>
    <col min="6" max="6" width="15.140625" style="1" hidden="1" customWidth="1"/>
    <col min="7" max="8" width="9.140625" style="1" hidden="1" customWidth="1"/>
    <col min="9" max="9" width="25.57421875" style="1" hidden="1" customWidth="1"/>
    <col min="10" max="10" width="9.140625" style="1" hidden="1" customWidth="1"/>
    <col min="11" max="11" width="36.140625" style="1" hidden="1" customWidth="1"/>
    <col min="12" max="12" width="12.28125" style="1" customWidth="1"/>
    <col min="13" max="13" width="17.8515625" style="1" customWidth="1"/>
    <col min="14" max="14" width="12.28125" style="2" hidden="1" customWidth="1"/>
    <col min="15" max="15" width="16.7109375" style="1" customWidth="1"/>
    <col min="16" max="16" width="17.710937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6" t="s">
        <v>51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62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64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57</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5">
        <v>1.1</v>
      </c>
      <c r="B13" s="71" t="s">
        <v>59</v>
      </c>
      <c r="C13" s="66" t="s">
        <v>52</v>
      </c>
      <c r="D13" s="64">
        <v>35</v>
      </c>
      <c r="E13" s="49" t="s">
        <v>37</v>
      </c>
      <c r="F13" s="50"/>
      <c r="G13" s="51"/>
      <c r="H13" s="52"/>
      <c r="I13" s="53" t="s">
        <v>38</v>
      </c>
      <c r="J13" s="54">
        <f>IF(I13="Less(-)",-1,1)</f>
        <v>1</v>
      </c>
      <c r="K13" s="55" t="s">
        <v>39</v>
      </c>
      <c r="L13" s="55"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4">
        <f>D13*M13+N13+O13+P13+Q13+R13</f>
        <v>0</v>
      </c>
      <c r="BC13" s="25" t="str">
        <f>SpellNumber(L13,BB13)</f>
        <v>INR Zero Only</v>
      </c>
      <c r="IA13" s="26">
        <v>1.1</v>
      </c>
      <c r="IB13" s="70" t="s">
        <v>59</v>
      </c>
      <c r="IC13" s="26" t="s">
        <v>52</v>
      </c>
      <c r="ID13" s="26">
        <v>35</v>
      </c>
      <c r="IE13" s="27" t="s">
        <v>37</v>
      </c>
      <c r="IF13" s="27" t="s">
        <v>40</v>
      </c>
      <c r="IG13" s="27" t="s">
        <v>36</v>
      </c>
      <c r="IH13" s="27">
        <v>123.223</v>
      </c>
      <c r="II13" s="27" t="s">
        <v>37</v>
      </c>
    </row>
    <row r="14" spans="1:243" s="26" customFormat="1" ht="36" customHeight="1" thickBot="1">
      <c r="A14" s="65">
        <v>1.2</v>
      </c>
      <c r="B14" s="72" t="s">
        <v>58</v>
      </c>
      <c r="C14" s="66" t="s">
        <v>53</v>
      </c>
      <c r="D14" s="64">
        <v>12</v>
      </c>
      <c r="E14" s="49" t="s">
        <v>37</v>
      </c>
      <c r="F14" s="50"/>
      <c r="G14" s="51"/>
      <c r="H14" s="51"/>
      <c r="I14" s="53" t="s">
        <v>38</v>
      </c>
      <c r="J14" s="54">
        <f>IF(I14="Less(-)",-1,1)</f>
        <v>1</v>
      </c>
      <c r="K14" s="55" t="s">
        <v>39</v>
      </c>
      <c r="L14" s="55"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4">
        <f>D14*M14+N14+O14+P14+Q14+R14</f>
        <v>0</v>
      </c>
      <c r="BC14" s="25" t="str">
        <f>SpellNumber(L14,BB14)</f>
        <v>INR Zero Only</v>
      </c>
      <c r="IA14" s="26">
        <v>1.2</v>
      </c>
      <c r="IB14" s="70" t="s">
        <v>58</v>
      </c>
      <c r="IC14" s="26" t="s">
        <v>53</v>
      </c>
      <c r="ID14" s="26">
        <v>12</v>
      </c>
      <c r="IE14" s="27" t="s">
        <v>37</v>
      </c>
      <c r="IF14" s="27" t="s">
        <v>42</v>
      </c>
      <c r="IG14" s="27" t="s">
        <v>41</v>
      </c>
      <c r="IH14" s="27">
        <v>213</v>
      </c>
      <c r="II14" s="27" t="s">
        <v>37</v>
      </c>
    </row>
    <row r="15" spans="1:243" s="26" customFormat="1" ht="39.75" customHeight="1" thickBot="1">
      <c r="A15" s="65">
        <v>1.3</v>
      </c>
      <c r="B15" s="72" t="s">
        <v>60</v>
      </c>
      <c r="C15" s="66" t="s">
        <v>54</v>
      </c>
      <c r="D15" s="64">
        <v>30</v>
      </c>
      <c r="E15" s="49" t="s">
        <v>37</v>
      </c>
      <c r="F15" s="50"/>
      <c r="G15" s="51"/>
      <c r="H15" s="51"/>
      <c r="I15" s="53" t="s">
        <v>38</v>
      </c>
      <c r="J15" s="54">
        <f>IF(I15="Less(-)",-1,1)</f>
        <v>1</v>
      </c>
      <c r="K15" s="55" t="s">
        <v>39</v>
      </c>
      <c r="L15" s="55" t="s">
        <v>4</v>
      </c>
      <c r="M15" s="56"/>
      <c r="N15" s="56"/>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4">
        <f>D15*M15+N15+O15+P15+Q15+R15</f>
        <v>0</v>
      </c>
      <c r="BC15" s="25" t="str">
        <f>SpellNumber(L15,BB15)</f>
        <v>INR Zero Only</v>
      </c>
      <c r="IA15" s="26">
        <v>1.3</v>
      </c>
      <c r="IB15" s="70" t="s">
        <v>60</v>
      </c>
      <c r="IC15" s="26" t="s">
        <v>54</v>
      </c>
      <c r="ID15" s="26">
        <v>30</v>
      </c>
      <c r="IE15" s="27" t="s">
        <v>37</v>
      </c>
      <c r="IF15" s="27" t="s">
        <v>42</v>
      </c>
      <c r="IG15" s="27" t="s">
        <v>41</v>
      </c>
      <c r="IH15" s="27">
        <v>213</v>
      </c>
      <c r="II15" s="27" t="s">
        <v>37</v>
      </c>
    </row>
    <row r="16" spans="1:243" s="26" customFormat="1" ht="38.25" customHeight="1" thickBot="1">
      <c r="A16" s="65">
        <v>1.4</v>
      </c>
      <c r="B16" s="72" t="s">
        <v>61</v>
      </c>
      <c r="C16" s="66" t="s">
        <v>55</v>
      </c>
      <c r="D16" s="64">
        <v>2</v>
      </c>
      <c r="E16" s="49" t="s">
        <v>37</v>
      </c>
      <c r="F16" s="50"/>
      <c r="G16" s="51"/>
      <c r="H16" s="51"/>
      <c r="I16" s="53" t="s">
        <v>38</v>
      </c>
      <c r="J16" s="54">
        <f>IF(I16="Less(-)",-1,1)</f>
        <v>1</v>
      </c>
      <c r="K16" s="55" t="s">
        <v>39</v>
      </c>
      <c r="L16" s="55" t="s">
        <v>4</v>
      </c>
      <c r="M16" s="56"/>
      <c r="N16" s="56"/>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4">
        <f>D16*M16+N16+O16+P16+Q16+R16</f>
        <v>0</v>
      </c>
      <c r="BC16" s="25" t="str">
        <f>SpellNumber(L16,BB16)</f>
        <v>INR Zero Only</v>
      </c>
      <c r="IA16" s="26">
        <v>1.4</v>
      </c>
      <c r="IB16" s="70" t="s">
        <v>61</v>
      </c>
      <c r="IC16" s="26" t="s">
        <v>55</v>
      </c>
      <c r="ID16" s="26">
        <v>2</v>
      </c>
      <c r="IE16" s="27" t="s">
        <v>37</v>
      </c>
      <c r="IF16" s="27" t="s">
        <v>35</v>
      </c>
      <c r="IG16" s="27" t="s">
        <v>43</v>
      </c>
      <c r="IH16" s="27">
        <v>10</v>
      </c>
      <c r="II16" s="27" t="s">
        <v>37</v>
      </c>
    </row>
    <row r="17" spans="1:243" s="26" customFormat="1" ht="37.5" customHeight="1" thickBot="1">
      <c r="A17" s="65">
        <v>1.5</v>
      </c>
      <c r="B17" s="72" t="s">
        <v>63</v>
      </c>
      <c r="C17" s="66" t="s">
        <v>56</v>
      </c>
      <c r="D17" s="64">
        <v>1</v>
      </c>
      <c r="E17" s="49" t="s">
        <v>37</v>
      </c>
      <c r="F17" s="50"/>
      <c r="G17" s="51"/>
      <c r="H17" s="51"/>
      <c r="I17" s="53" t="s">
        <v>38</v>
      </c>
      <c r="J17" s="54">
        <f>IF(I17="Less(-)",-1,1)</f>
        <v>1</v>
      </c>
      <c r="K17" s="55" t="s">
        <v>39</v>
      </c>
      <c r="L17" s="55" t="s">
        <v>4</v>
      </c>
      <c r="M17" s="56"/>
      <c r="N17" s="56"/>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D17*M17</f>
        <v>0</v>
      </c>
      <c r="BB17" s="44">
        <f>D17*M17+N17+O17+P17+Q17+R17</f>
        <v>0</v>
      </c>
      <c r="BC17" s="25" t="str">
        <f>SpellNumber(L17,BB17)</f>
        <v>INR Zero Only</v>
      </c>
      <c r="IA17" s="26">
        <v>1.5</v>
      </c>
      <c r="IB17" s="70" t="s">
        <v>63</v>
      </c>
      <c r="IC17" s="26" t="s">
        <v>56</v>
      </c>
      <c r="ID17" s="26">
        <v>1</v>
      </c>
      <c r="IE17" s="27" t="s">
        <v>37</v>
      </c>
      <c r="IF17" s="27" t="s">
        <v>42</v>
      </c>
      <c r="IG17" s="27" t="s">
        <v>41</v>
      </c>
      <c r="IH17" s="27">
        <v>213</v>
      </c>
      <c r="II17" s="27" t="s">
        <v>37</v>
      </c>
    </row>
    <row r="18" spans="1:243" s="26" customFormat="1" ht="24.75" customHeight="1">
      <c r="A18" s="28" t="s">
        <v>44</v>
      </c>
      <c r="B18" s="68"/>
      <c r="C18" s="30"/>
      <c r="D18" s="61"/>
      <c r="E18" s="45"/>
      <c r="F18" s="45"/>
      <c r="G18" s="45"/>
      <c r="H18" s="46"/>
      <c r="I18" s="46"/>
      <c r="J18" s="46"/>
      <c r="K18" s="46"/>
      <c r="L18" s="47"/>
      <c r="BA18" s="48">
        <f>SUM(BA13:BA17)</f>
        <v>0</v>
      </c>
      <c r="BB18" s="48">
        <f>SUM(BB13:BB17)</f>
        <v>0</v>
      </c>
      <c r="BC18" s="25" t="str">
        <f>SpellNumber($E$2,BB18)</f>
        <v>INR Zero Only</v>
      </c>
      <c r="IE18" s="27">
        <v>4</v>
      </c>
      <c r="IF18" s="27" t="s">
        <v>42</v>
      </c>
      <c r="IG18" s="27" t="s">
        <v>45</v>
      </c>
      <c r="IH18" s="27">
        <v>10</v>
      </c>
      <c r="II18" s="27" t="s">
        <v>37</v>
      </c>
    </row>
    <row r="19" spans="1:243" s="37" customFormat="1" ht="54.75" customHeight="1" hidden="1">
      <c r="A19" s="29" t="s">
        <v>46</v>
      </c>
      <c r="B19" s="67"/>
      <c r="C19" s="31"/>
      <c r="D19" s="62"/>
      <c r="E19" s="42" t="s">
        <v>47</v>
      </c>
      <c r="F19" s="43"/>
      <c r="G19" s="32"/>
      <c r="H19" s="33"/>
      <c r="I19" s="33"/>
      <c r="J19" s="33"/>
      <c r="K19" s="34"/>
      <c r="L19" s="35"/>
      <c r="M19" s="36" t="s">
        <v>48</v>
      </c>
      <c r="O19" s="26"/>
      <c r="P19" s="26"/>
      <c r="Q19" s="26"/>
      <c r="R19" s="26"/>
      <c r="S19" s="26"/>
      <c r="BA19" s="38">
        <f>IF(ISBLANK(F19),0,IF(E19="Excess (+)",ROUND(BA18+(BA18*F19),2),IF(E19="Less (-)",ROUND(BA18+(BA18*F19*(-1)),2),0)))</f>
        <v>0</v>
      </c>
      <c r="BB19" s="39">
        <f>ROUND(BA19,0)</f>
        <v>0</v>
      </c>
      <c r="BC19" s="40" t="str">
        <f>SpellNumber(L19,BB19)</f>
        <v> Zero Only</v>
      </c>
      <c r="IE19" s="41"/>
      <c r="IF19" s="41"/>
      <c r="IG19" s="41"/>
      <c r="IH19" s="41"/>
      <c r="II19" s="41"/>
    </row>
    <row r="20" spans="1:243" s="37" customFormat="1" ht="43.5" customHeight="1">
      <c r="A20" s="28" t="s">
        <v>49</v>
      </c>
      <c r="B20" s="68"/>
      <c r="C20" s="74" t="str">
        <f>SpellNumber($E$2,BB18)</f>
        <v>INR Zero Only</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IE20" s="41"/>
      <c r="IF20" s="41"/>
      <c r="IG20" s="41"/>
      <c r="IH20" s="41"/>
      <c r="II20" s="41"/>
    </row>
  </sheetData>
  <sheetProtection password="E491" sheet="1"/>
  <mergeCells count="8">
    <mergeCell ref="A9:BC9"/>
    <mergeCell ref="C20:BC20"/>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7">
      <formula1>0</formula1>
      <formula2>999999999999999</formula2>
    </dataValidation>
    <dataValidation type="list" allowBlank="1" showInputMessage="1" showErrorMessage="1" sqref="L15 L13 L14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50</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2020-01-08T11:34:38Z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