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<sst xmlns="http://schemas.openxmlformats.org/spreadsheetml/2006/main" count="145" uniqueCount="66">
  <si>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</si>
  <si>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</si>
  <si>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</si>
  <si>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</si>
  <si>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</si>
  <si>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</si>
  <si>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</si>
  <si>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</si>
  <si>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</si>
  <si>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</si>
  <si>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</si>
  <si>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</si>
  <si>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</si>
  <si>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</si>
  <si>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</si>
  <si>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</si>
  <si>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</si>
  <si>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</si>
  <si>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</si>
  <si>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</si>
  <si>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</si>
  <si>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</si>
  <si>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</si>
  <si>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</si>
  <si>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</si>
  <si>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</si>
  <si>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</si>
  <si>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</si>
  <si>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</si>
  <si>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</si>
  <si>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</si>
  <si>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</si>
  <si>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</si>
  <si>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</si>
  <si>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</si>
  <si>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</si>
  <si>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</si>
  <si>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</si>
  <si>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</si>
  <si>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</si>
  <si>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</si>
  <si>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</si>
  <si>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</si>
  <si>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</si>
  <si>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</si>
  <si>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</si>
  <si>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</si>
  <si>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</si>
  <si>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</si>
  <si>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</si>
  <si>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</si>
  <si>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</si>
  <si>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</si>
  <si>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</si>
  <si>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</si>
  <si>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</si>
  <si>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</si>
  <si>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nos</t>
  </si>
  <si>
    <t>Contract No:  &lt;IISERM(1247)19/20Pur &gt;</t>
  </si>
  <si>
    <t>Name of Work: &lt; Supply and Installation of Benchtop NMR&gt;</t>
  </si>
  <si>
    <t>Supply and Installation of Bench Top NMR  (As per Technical Specification given in the Tender Notice)</t>
  </si>
  <si>
    <t>Three Year Warranty/AMC after the standard  One year Warrnaty</t>
  </si>
  <si>
    <t>Five Year Warranty/AMC after the standard  One year Warrnaty</t>
  </si>
  <si>
    <t>Others, if Any</t>
  </si>
  <si>
    <t>Three Year Warranty/AMC Charges after the standard  One year Warrnaty</t>
  </si>
  <si>
    <t>Five Year Warranty/AMC Charges after the standard  One year Warrnaty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</si>
</sst>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0" fillId="0" borderId="20" xfId="0" applyFill="1" applyBorder="1" applyAlignment="1">
      <alignment horizontal="center" vertical="center"/>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horizontal="center" vertical="top"/>
      <protection/>
    </xf>
    <xf numFmtId="0" fontId="24" fillId="0" borderId="22" xfId="0" applyFont="1" applyFill="1" applyBorder="1" applyAlignment="1">
      <alignment vertical="top" wrapText="1"/>
    </xf>
    <xf numFmtId="0" fontId="58" fillId="0" borderId="22"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PageLayoutView="0" workbookViewId="0" topLeftCell="A11">
      <selection activeCell="E15" sqref="E15"/>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10.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2" t="s">
        <v>51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25" customFormat="1" ht="32.25" customHeight="1" thickBot="1">
      <c r="A13" s="66">
        <v>1.1</v>
      </c>
      <c r="B13" s="67" t="s">
        <v>60</v>
      </c>
      <c r="C13" s="63" t="s">
        <v>53</v>
      </c>
      <c r="D13" s="68">
        <v>1</v>
      </c>
      <c r="E13" s="64" t="s">
        <v>57</v>
      </c>
      <c r="F13" s="49"/>
      <c r="G13" s="50"/>
      <c r="H13" s="51"/>
      <c r="I13" s="52" t="s">
        <v>38</v>
      </c>
      <c r="J13" s="53">
        <f>IF(I13="Less(-)",-1,1)</f>
        <v>1</v>
      </c>
      <c r="K13" s="54" t="s">
        <v>39</v>
      </c>
      <c r="L13" s="54" t="s">
        <v>4</v>
      </c>
      <c r="M13" s="55"/>
      <c r="N13" s="55"/>
      <c r="O13" s="55"/>
      <c r="P13" s="55"/>
      <c r="Q13" s="50"/>
      <c r="R13" s="50"/>
      <c r="S13" s="56"/>
      <c r="T13" s="56"/>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4">
        <f>D13*M13+N13+O13+P13+Q13+R13</f>
        <v>0</v>
      </c>
      <c r="BC13" s="24" t="str">
        <f>SpellNumber(L13,BB13)</f>
        <v>INR Zero Only</v>
      </c>
      <c r="IA13" s="25">
        <v>1.1</v>
      </c>
      <c r="IB13" s="25" t="s">
        <v>60</v>
      </c>
      <c r="IC13" s="25" t="s">
        <v>53</v>
      </c>
      <c r="ID13" s="25">
        <v>1</v>
      </c>
      <c r="IE13" s="26" t="s">
        <v>57</v>
      </c>
      <c r="IF13" s="26" t="s">
        <v>40</v>
      </c>
      <c r="IG13" s="26" t="s">
        <v>36</v>
      </c>
      <c r="IH13" s="26">
        <v>123.223</v>
      </c>
      <c r="II13" s="26" t="s">
        <v>37</v>
      </c>
    </row>
    <row r="14" spans="1:243" s="25" customFormat="1" ht="36" customHeight="1" thickBot="1">
      <c r="A14" s="66">
        <v>1.2</v>
      </c>
      <c r="B14" s="67" t="s">
        <v>64</v>
      </c>
      <c r="C14" s="63" t="s">
        <v>54</v>
      </c>
      <c r="D14" s="68">
        <v>1</v>
      </c>
      <c r="E14" s="64" t="s">
        <v>57</v>
      </c>
      <c r="F14" s="49"/>
      <c r="G14" s="50"/>
      <c r="H14" s="50"/>
      <c r="I14" s="52" t="s">
        <v>38</v>
      </c>
      <c r="J14" s="53">
        <f>IF(I14="Less(-)",-1,1)</f>
        <v>1</v>
      </c>
      <c r="K14" s="54" t="s">
        <v>39</v>
      </c>
      <c r="L14" s="54" t="s">
        <v>4</v>
      </c>
      <c r="M14" s="55"/>
      <c r="N14" s="55"/>
      <c r="O14" s="55"/>
      <c r="P14" s="55"/>
      <c r="Q14" s="50"/>
      <c r="R14" s="50"/>
      <c r="S14" s="56"/>
      <c r="T14" s="56"/>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D14*M14</f>
        <v>0</v>
      </c>
      <c r="BB14" s="44">
        <f>D14*M14+N14+O14+P14+Q14+R14</f>
        <v>0</v>
      </c>
      <c r="BC14" s="24" t="str">
        <f>SpellNumber(L14,BB14)</f>
        <v>INR Zero Only</v>
      </c>
      <c r="IA14" s="25">
        <v>1.2</v>
      </c>
      <c r="IB14" s="25" t="s">
        <v>61</v>
      </c>
      <c r="IC14" s="25" t="s">
        <v>54</v>
      </c>
      <c r="ID14" s="25">
        <v>1</v>
      </c>
      <c r="IE14" s="26" t="s">
        <v>57</v>
      </c>
      <c r="IF14" s="26" t="s">
        <v>42</v>
      </c>
      <c r="IG14" s="26" t="s">
        <v>41</v>
      </c>
      <c r="IH14" s="26">
        <v>213</v>
      </c>
      <c r="II14" s="26" t="s">
        <v>37</v>
      </c>
    </row>
    <row r="15" spans="1:243" s="25" customFormat="1" ht="39.75" customHeight="1" thickBot="1">
      <c r="A15" s="66">
        <v>1.3</v>
      </c>
      <c r="B15" s="67" t="s">
        <v>65</v>
      </c>
      <c r="C15" s="63" t="s">
        <v>55</v>
      </c>
      <c r="D15" s="68">
        <v>1</v>
      </c>
      <c r="E15" s="64" t="s">
        <v>57</v>
      </c>
      <c r="F15" s="49"/>
      <c r="G15" s="50"/>
      <c r="H15" s="50"/>
      <c r="I15" s="52" t="s">
        <v>38</v>
      </c>
      <c r="J15" s="53">
        <f>IF(I15="Less(-)",-1,1)</f>
        <v>1</v>
      </c>
      <c r="K15" s="54" t="s">
        <v>39</v>
      </c>
      <c r="L15" s="54" t="s">
        <v>4</v>
      </c>
      <c r="M15" s="55"/>
      <c r="N15" s="55"/>
      <c r="O15" s="55"/>
      <c r="P15" s="55"/>
      <c r="Q15" s="50"/>
      <c r="R15" s="50"/>
      <c r="S15" s="56"/>
      <c r="T15" s="56"/>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D15*M15</f>
        <v>0</v>
      </c>
      <c r="BB15" s="44">
        <f>D15*M15+N15+O15+P15+Q15+R15</f>
        <v>0</v>
      </c>
      <c r="BC15" s="24" t="str">
        <f>SpellNumber(L15,BB15)</f>
        <v>INR Zero Only</v>
      </c>
      <c r="IA15" s="25">
        <v>1.3</v>
      </c>
      <c r="IB15" s="25" t="s">
        <v>62</v>
      </c>
      <c r="IC15" s="25" t="s">
        <v>55</v>
      </c>
      <c r="ID15" s="25">
        <v>1</v>
      </c>
      <c r="IE15" s="26" t="s">
        <v>57</v>
      </c>
      <c r="IF15" s="26" t="s">
        <v>42</v>
      </c>
      <c r="IG15" s="26" t="s">
        <v>41</v>
      </c>
      <c r="IH15" s="26">
        <v>213</v>
      </c>
      <c r="II15" s="26" t="s">
        <v>37</v>
      </c>
    </row>
    <row r="16" spans="1:243" s="25" customFormat="1" ht="38.25" customHeight="1" thickBot="1">
      <c r="A16" s="66">
        <v>1.4</v>
      </c>
      <c r="B16" s="67" t="s">
        <v>63</v>
      </c>
      <c r="C16" s="63" t="s">
        <v>56</v>
      </c>
      <c r="D16" s="68">
        <v>1</v>
      </c>
      <c r="E16" s="64" t="s">
        <v>57</v>
      </c>
      <c r="F16" s="49"/>
      <c r="G16" s="50"/>
      <c r="H16" s="50"/>
      <c r="I16" s="52" t="s">
        <v>38</v>
      </c>
      <c r="J16" s="53">
        <f>IF(I16="Less(-)",-1,1)</f>
        <v>1</v>
      </c>
      <c r="K16" s="54" t="s">
        <v>39</v>
      </c>
      <c r="L16" s="54" t="s">
        <v>4</v>
      </c>
      <c r="M16" s="55"/>
      <c r="N16" s="55"/>
      <c r="O16" s="55"/>
      <c r="P16" s="55"/>
      <c r="Q16" s="50"/>
      <c r="R16" s="50"/>
      <c r="S16" s="56"/>
      <c r="T16" s="56"/>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D16*M16</f>
        <v>0</v>
      </c>
      <c r="BB16" s="44">
        <f>D16*M16+N16+O16+P16+Q16+R16</f>
        <v>0</v>
      </c>
      <c r="BC16" s="24" t="str">
        <f>SpellNumber(L16,BB16)</f>
        <v>INR Zero Only</v>
      </c>
      <c r="IA16" s="25">
        <v>1.4</v>
      </c>
      <c r="IB16" s="25" t="s">
        <v>63</v>
      </c>
      <c r="IC16" s="25" t="s">
        <v>56</v>
      </c>
      <c r="ID16" s="25">
        <v>1</v>
      </c>
      <c r="IE16" s="26" t="s">
        <v>57</v>
      </c>
      <c r="IF16" s="26" t="s">
        <v>35</v>
      </c>
      <c r="IG16" s="26" t="s">
        <v>43</v>
      </c>
      <c r="IH16" s="26">
        <v>10</v>
      </c>
      <c r="II16" s="26" t="s">
        <v>37</v>
      </c>
    </row>
    <row r="17" spans="1:243" s="25" customFormat="1" ht="24.75" customHeight="1">
      <c r="A17" s="65" t="s">
        <v>44</v>
      </c>
      <c r="B17" s="28"/>
      <c r="C17" s="29"/>
      <c r="D17" s="60"/>
      <c r="E17" s="45"/>
      <c r="F17" s="45"/>
      <c r="G17" s="45"/>
      <c r="H17" s="46"/>
      <c r="I17" s="46"/>
      <c r="J17" s="46"/>
      <c r="K17" s="46"/>
      <c r="L17" s="47"/>
      <c r="BA17" s="48">
        <f>SUM(BA13:BA16)</f>
        <v>0</v>
      </c>
      <c r="BB17" s="48">
        <f>SUM(BB13:BB16)</f>
        <v>0</v>
      </c>
      <c r="BC17" s="24" t="str">
        <f>SpellNumber($E$2,BB17)</f>
        <v>INR Zero Only</v>
      </c>
      <c r="IE17" s="26">
        <v>4</v>
      </c>
      <c r="IF17" s="26" t="s">
        <v>42</v>
      </c>
      <c r="IG17" s="26" t="s">
        <v>45</v>
      </c>
      <c r="IH17" s="26">
        <v>10</v>
      </c>
      <c r="II17" s="26" t="s">
        <v>37</v>
      </c>
    </row>
    <row r="18" spans="1:243" s="37" customFormat="1" ht="54.75" customHeight="1" hidden="1">
      <c r="A18" s="28" t="s">
        <v>46</v>
      </c>
      <c r="B18" s="30"/>
      <c r="C18" s="31"/>
      <c r="D18" s="61"/>
      <c r="E18" s="42" t="s">
        <v>47</v>
      </c>
      <c r="F18" s="43"/>
      <c r="G18" s="32"/>
      <c r="H18" s="33"/>
      <c r="I18" s="33"/>
      <c r="J18" s="33"/>
      <c r="K18" s="34"/>
      <c r="L18" s="35"/>
      <c r="M18" s="36" t="s">
        <v>48</v>
      </c>
      <c r="O18" s="25"/>
      <c r="P18" s="25"/>
      <c r="Q18" s="25"/>
      <c r="R18" s="25"/>
      <c r="S18" s="25"/>
      <c r="BA18" s="38">
        <f>IF(ISBLANK(F18),0,IF(E18="Excess (+)",ROUND(BA17+(BA17*F18),2),IF(E18="Less (-)",ROUND(BA17+(BA17*F18*(-1)),2),0)))</f>
        <v>0</v>
      </c>
      <c r="BB18" s="39">
        <f>ROUND(BA18,0)</f>
        <v>0</v>
      </c>
      <c r="BC18" s="40" t="str">
        <f>SpellNumber(L18,BB18)</f>
        <v> Zero Only</v>
      </c>
      <c r="IE18" s="41"/>
      <c r="IF18" s="41"/>
      <c r="IG18" s="41"/>
      <c r="IH18" s="41"/>
      <c r="II18" s="41"/>
    </row>
    <row r="19" spans="1:243" s="37" customFormat="1" ht="43.5" customHeight="1">
      <c r="A19" s="27" t="s">
        <v>49</v>
      </c>
      <c r="B19" s="27"/>
      <c r="C19" s="70" t="str">
        <f>SpellNumber($E$2,BB17)</f>
        <v>INR Zero Only</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E19" s="41"/>
      <c r="IF19" s="41"/>
      <c r="IG19" s="41"/>
      <c r="IH19" s="41"/>
      <c r="II19" s="41"/>
    </row>
  </sheetData>
  <sheetProtection password="E491" sheet="1"/>
  <mergeCells count="8">
    <mergeCell ref="A9:BC9"/>
    <mergeCell ref="C19:BC19"/>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6">
      <formula1>0</formula1>
      <formula2>999999999999999</formula2>
    </dataValidation>
    <dataValidation type="list" allowBlank="1" showInputMessage="1" showErrorMessage="1" sqref="L16 L14 L13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2019-08-16T07:06:10Z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