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<sst xmlns="http://schemas.openxmlformats.org/spreadsheetml/2006/main" count="121" uniqueCount="57">
  <si>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</si>
  <si>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</si>
  <si>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</si>
  <si>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</si>
  <si>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</si>
  <si>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</si>
  <si>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</si>
  <si>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</si>
  <si>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</si>
  <si>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</si>
  <si>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</si>
  <si>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</si>
  <si>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</si>
  <si>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</si>
  <si>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</si>
  <si>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</si>
  <si>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</si>
  <si>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</si>
  <si>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</si>
  <si>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</si>
  <si>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</si>
  <si>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</si>
  <si>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</si>
  <si>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</si>
  <si>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</si>
  <si>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</si>
  <si>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</si>
  <si>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</si>
  <si>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</si>
  <si>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</si>
  <si>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</si>
  <si>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</si>
  <si>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</si>
  <si>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</si>
  <si>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</si>
  <si>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</si>
  <si>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</si>
  <si>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</si>
  <si>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</si>
  <si>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</si>
  <si>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</si>
  <si>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</si>
  <si>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</si>
  <si>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</si>
  <si>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</si>
  <si>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</si>
  <si>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</si>
  <si>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</si>
  <si>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</si>
  <si>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</si>
  <si>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</si>
  <si>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</si>
  <si>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</si>
  <si>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Contract No:  &lt;IISERM(1232)19/20/Pur &gt;</t>
  </si>
  <si>
    <t>Name of Work: &lt; Supply and installation of Desktop Computer   &gt;</t>
  </si>
  <si>
    <t xml:space="preserve">Supply and installation of Desktop Computer  
(as per Technical specification given below) </t>
  </si>
  <si>
    <t xml:space="preserve">Other charges, if any (A)
(as per Technical specification given below)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</si>
</sst>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6" fillId="0" borderId="0" xfId="59" applyNumberFormat="1" applyFont="1" applyFill="1" applyBorder="1" applyAlignment="1" applyProtection="1">
      <alignment horizontal="center" vertical="top"/>
      <protection/>
    </xf>
    <xf numFmtId="0" fontId="4" fillId="0" borderId="0" xfId="55" applyNumberFormat="1" applyFont="1" applyFill="1" applyBorder="1" applyAlignment="1">
      <alignment vertical="top"/>
      <protection/>
    </xf>
    <xf numFmtId="0" fontId="0" fillId="0" borderId="0" xfId="55" applyNumberFormat="1" applyFill="1" applyAlignment="1">
      <alignment vertical="top"/>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4" fillId="0" borderId="0" xfId="55" applyNumberFormat="1" applyFont="1" applyFill="1" applyAlignment="1">
      <alignment vertical="top" wrapText="1"/>
      <protection/>
    </xf>
    <xf numFmtId="0" fontId="24"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5" zoomScaleNormal="85" zoomScalePageLayoutView="0" workbookViewId="0" topLeftCell="A1">
      <selection activeCell="B13" sqref="B13"/>
    </sheetView>
  </sheetViews>
  <sheetFormatPr defaultColWidth="9.140625" defaultRowHeight="15"/>
  <cols>
    <col min="1" max="1" width="12.7109375" style="1" customWidth="1"/>
    <col min="2" max="2" width="55.140625" style="69"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7" t="str">
        <f>B2&amp;" BoQ"</f>
        <v>Item Wise BoQ</v>
      </c>
      <c r="B1" s="77"/>
      <c r="C1" s="77"/>
      <c r="D1" s="77"/>
      <c r="E1" s="77"/>
      <c r="F1" s="77"/>
      <c r="G1" s="77"/>
      <c r="H1" s="77"/>
      <c r="I1" s="77"/>
      <c r="J1" s="77"/>
      <c r="K1" s="77"/>
      <c r="L1" s="77"/>
      <c r="O1" s="5"/>
      <c r="P1" s="5"/>
      <c r="Q1" s="6"/>
      <c r="IE1" s="6"/>
      <c r="IF1" s="6"/>
      <c r="IG1" s="6"/>
      <c r="IH1" s="6"/>
      <c r="II1" s="6"/>
    </row>
    <row r="2" spans="1:17" s="4" customFormat="1" ht="25.5" customHeight="1" hidden="1">
      <c r="A2" s="7" t="s">
        <v>0</v>
      </c>
      <c r="B2" s="67" t="s">
        <v>1</v>
      </c>
      <c r="C2" s="7" t="s">
        <v>2</v>
      </c>
      <c r="D2" s="7" t="s">
        <v>3</v>
      </c>
      <c r="E2" s="7" t="s">
        <v>4</v>
      </c>
      <c r="J2" s="8"/>
      <c r="K2" s="8"/>
      <c r="L2" s="8"/>
      <c r="O2" s="5"/>
      <c r="P2" s="5"/>
      <c r="Q2" s="6"/>
    </row>
    <row r="3" spans="1:243" s="4" customFormat="1" ht="30" customHeight="1" hidden="1">
      <c r="A3" s="4" t="s">
        <v>5</v>
      </c>
      <c r="B3" s="68"/>
      <c r="D3" s="61"/>
      <c r="IE3" s="6"/>
      <c r="IF3" s="6"/>
      <c r="IG3" s="6"/>
      <c r="IH3" s="6"/>
      <c r="II3" s="6"/>
    </row>
    <row r="4" spans="1:243" s="9" customFormat="1" ht="30" customHeight="1">
      <c r="A4" s="78" t="s">
        <v>49</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10"/>
      <c r="IF4" s="10"/>
      <c r="IG4" s="10"/>
      <c r="IH4" s="10"/>
      <c r="II4" s="10"/>
    </row>
    <row r="5" spans="1:243" s="9" customFormat="1" ht="30" customHeight="1">
      <c r="A5" s="78" t="s">
        <v>54</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8" t="s">
        <v>53</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5" t="s">
        <v>8</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71">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7.5" customHeight="1">
      <c r="A13" s="66">
        <v>1.1</v>
      </c>
      <c r="B13" s="74" t="s">
        <v>55</v>
      </c>
      <c r="C13" s="70" t="s">
        <v>51</v>
      </c>
      <c r="D13" s="65">
        <v>1</v>
      </c>
      <c r="E13" s="50" t="s">
        <v>36</v>
      </c>
      <c r="F13" s="51"/>
      <c r="G13" s="52"/>
      <c r="H13" s="53"/>
      <c r="I13" s="54" t="s">
        <v>37</v>
      </c>
      <c r="J13" s="55">
        <f>IF(I13="Less(-)",-1,1)</f>
        <v>1</v>
      </c>
      <c r="K13" s="56" t="s">
        <v>38</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73" t="s">
        <v>55</v>
      </c>
      <c r="IC13" s="26" t="s">
        <v>51</v>
      </c>
      <c r="ID13" s="26">
        <v>1</v>
      </c>
      <c r="IE13" s="27" t="s">
        <v>36</v>
      </c>
      <c r="IF13" s="27" t="s">
        <v>39</v>
      </c>
      <c r="IG13" s="27" t="s">
        <v>35</v>
      </c>
      <c r="IH13" s="27">
        <v>123.223</v>
      </c>
      <c r="II13" s="27" t="s">
        <v>36</v>
      </c>
    </row>
    <row r="14" spans="1:243" s="26" customFormat="1" ht="36" customHeight="1">
      <c r="A14" s="66">
        <v>1.2</v>
      </c>
      <c r="B14" s="74" t="s">
        <v>56</v>
      </c>
      <c r="C14" s="70" t="s">
        <v>52</v>
      </c>
      <c r="D14" s="65">
        <v>1</v>
      </c>
      <c r="E14" s="50" t="s">
        <v>36</v>
      </c>
      <c r="F14" s="51"/>
      <c r="G14" s="52"/>
      <c r="H14" s="52"/>
      <c r="I14" s="54" t="s">
        <v>37</v>
      </c>
      <c r="J14" s="55">
        <f>IF(I14="Less(-)",-1,1)</f>
        <v>1</v>
      </c>
      <c r="K14" s="56" t="s">
        <v>38</v>
      </c>
      <c r="L14" s="56" t="s">
        <v>4</v>
      </c>
      <c r="M14" s="57"/>
      <c r="N14" s="57"/>
      <c r="O14" s="57"/>
      <c r="P14" s="57"/>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73" t="s">
        <v>56</v>
      </c>
      <c r="IC14" s="26" t="s">
        <v>52</v>
      </c>
      <c r="ID14" s="26">
        <v>1</v>
      </c>
      <c r="IE14" s="27" t="s">
        <v>36</v>
      </c>
      <c r="IF14" s="27" t="s">
        <v>41</v>
      </c>
      <c r="IG14" s="27" t="s">
        <v>40</v>
      </c>
      <c r="IH14" s="27">
        <v>213</v>
      </c>
      <c r="II14" s="27" t="s">
        <v>36</v>
      </c>
    </row>
    <row r="15" spans="1:243" s="26" customFormat="1" ht="24.75" customHeight="1">
      <c r="A15" s="28" t="s">
        <v>42</v>
      </c>
      <c r="B15" s="72"/>
      <c r="C15" s="30"/>
      <c r="D15" s="62"/>
      <c r="E15" s="46"/>
      <c r="F15" s="46"/>
      <c r="G15" s="46"/>
      <c r="H15" s="47"/>
      <c r="I15" s="47"/>
      <c r="J15" s="47"/>
      <c r="K15" s="47"/>
      <c r="L15" s="48"/>
      <c r="BA15" s="49">
        <f>SUM(BA13:BA14)</f>
        <v>0</v>
      </c>
      <c r="BB15" s="49">
        <f>SUM(BB13:BB14)</f>
        <v>0</v>
      </c>
      <c r="BC15" s="25" t="str">
        <f>SpellNumber($E$2,BB15)</f>
        <v>INR Zero Only</v>
      </c>
      <c r="IE15" s="27">
        <v>4</v>
      </c>
      <c r="IF15" s="27" t="s">
        <v>41</v>
      </c>
      <c r="IG15" s="27" t="s">
        <v>43</v>
      </c>
      <c r="IH15" s="27">
        <v>10</v>
      </c>
      <c r="II15" s="27" t="s">
        <v>36</v>
      </c>
    </row>
    <row r="16" spans="1:243" s="38" customFormat="1" ht="54.75" customHeight="1" hidden="1">
      <c r="A16" s="29" t="s">
        <v>44</v>
      </c>
      <c r="B16" s="31"/>
      <c r="C16" s="32"/>
      <c r="D16" s="63"/>
      <c r="E16" s="43" t="s">
        <v>45</v>
      </c>
      <c r="F16" s="44"/>
      <c r="G16" s="33"/>
      <c r="H16" s="34"/>
      <c r="I16" s="34"/>
      <c r="J16" s="34"/>
      <c r="K16" s="35"/>
      <c r="L16" s="36"/>
      <c r="M16" s="37" t="s">
        <v>46</v>
      </c>
      <c r="O16" s="26"/>
      <c r="P16" s="26"/>
      <c r="Q16" s="26"/>
      <c r="R16" s="26"/>
      <c r="S16" s="26"/>
      <c r="BA16" s="39">
        <f>IF(ISBLANK(F16),0,IF(E16="Excess (+)",ROUND(BA15+(BA15*F16),2),IF(E16="Less (-)",ROUND(BA15+(BA15*F16*(-1)),2),0)))</f>
        <v>0</v>
      </c>
      <c r="BB16" s="40">
        <f>ROUND(BA16,0)</f>
        <v>0</v>
      </c>
      <c r="BC16" s="41" t="str">
        <f>SpellNumber(L16,BB16)</f>
        <v> Zero Only</v>
      </c>
      <c r="IE16" s="42"/>
      <c r="IF16" s="42"/>
      <c r="IG16" s="42"/>
      <c r="IH16" s="42"/>
      <c r="II16" s="42"/>
    </row>
    <row r="17" spans="1:243" s="38" customFormat="1" ht="43.5" customHeight="1">
      <c r="A17" s="28" t="s">
        <v>47</v>
      </c>
      <c r="B17" s="28"/>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IE17" s="42"/>
      <c r="IF17" s="42"/>
      <c r="IG17" s="42"/>
      <c r="IH17" s="42"/>
      <c r="II17" s="42"/>
    </row>
  </sheetData>
  <sheetProtection password="E491" sheet="1"/>
  <mergeCells count="8">
    <mergeCell ref="A9:BC9"/>
    <mergeCell ref="C17:BC17"/>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4">
      <formula1>0</formula1>
      <formula2>999999999999999</formula2>
    </dataValidation>
    <dataValidation type="list" allowBlank="1" showInputMessage="1" showErrorMessage="1" sqref="L13:L14">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48</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2019-07-26T11:49:10Z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