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<sst xmlns="http://schemas.openxmlformats.org/spreadsheetml/2006/main" count="337" uniqueCount="97">
  <si>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</si>
  <si>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</si>
  <si>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</si>
  <si>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</si>
  <si>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</si>
  <si>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</si>
  <si>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</si>
  <si>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</si>
  <si>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</si>
  <si>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</si>
  <si>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</si>
  <si>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</si>
  <si>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</si>
  <si>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</si>
  <si>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</si>
  <si>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</si>
  <si>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</si>
  <si>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</si>
  <si>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</si>
  <si>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</si>
  <si>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</si>
  <si>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</si>
  <si>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</si>
  <si>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</si>
  <si>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</si>
  <si>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</si>
  <si>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</si>
  <si>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</si>
  <si>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</si>
  <si>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</si>
  <si>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</si>
  <si>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</si>
  <si>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</si>
  <si>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</si>
  <si>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</si>
  <si>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</si>
  <si>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</si>
  <si>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</si>
  <si>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</si>
  <si>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</si>
  <si>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</si>
  <si>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</si>
  <si>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</si>
  <si>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</si>
  <si>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</si>
  <si>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</si>
  <si>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</si>
  <si>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</si>
  <si>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</si>
  <si>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</si>
  <si>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</si>
  <si>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</si>
  <si>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</si>
  <si>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</si>
  <si>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</si>
  <si>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</si>
  <si>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</si>
  <si>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</si>
  <si>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</si>
  <si>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</si>
  <si>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</si>
  <si>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</si>
  <si>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</si>
  <si>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</si>
  <si>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</si>
  <si>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</si>
  <si>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</si>
  <si>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</si>
  <si>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</si>
  <si>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</si>
  <si>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</si>
  <si>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</si>
  <si>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</si>
  <si>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Single core PVC insulated copper wire 2.5sq mm (red) 90/100mt roll</t>
  </si>
  <si>
    <t>Single core PVC insulated copper wire 2.5sq mm (green) 90/100mt roll</t>
  </si>
  <si>
    <t>Single core PVC insulated copper wire 2.5sq mm (black) 90/100mt roll</t>
  </si>
  <si>
    <t>Single core PVC insulated copper wire 4sq mm (green) 90/100mt roll</t>
  </si>
  <si>
    <t>Single core PVC insulated copper wire 4sq mm (red) 90/100mt roll</t>
  </si>
  <si>
    <t>Single core PVC insulated copper wire 4sq mm (black) 90/100mt roll</t>
  </si>
  <si>
    <t>Single core PVC insulated copper wire 6sq mm (green), min 180mt roll</t>
  </si>
  <si>
    <t>Single core PVC insulated copper wire 6sq mm (black), min 180mt roll</t>
  </si>
  <si>
    <t>Single core PVC insulated copper wire 6sq mm (red), min 180mt roll</t>
  </si>
  <si>
    <t>DB Box,24way vertical type,double door , 3 phase with provision of one MCCB</t>
  </si>
  <si>
    <t>MCB 20A</t>
  </si>
  <si>
    <t>TP 32A</t>
  </si>
  <si>
    <t>PVC Channel 100 X 50 mm length</t>
  </si>
  <si>
    <t>PVC Channel 50 X 50 mm length</t>
  </si>
  <si>
    <t>PVC modular Box 6 module</t>
  </si>
  <si>
    <t>PVC modular Plate 6 module</t>
  </si>
  <si>
    <t>10/20A PVC Modular switch</t>
  </si>
  <si>
    <t>10/20A PVC Modular socket</t>
  </si>
  <si>
    <t>PVC End cap 100 X 50 mm</t>
  </si>
  <si>
    <t>PVC End cap 50 X 50 mm</t>
  </si>
  <si>
    <t>mtrs</t>
  </si>
  <si>
    <t>nos</t>
  </si>
  <si>
    <t>Contract No:  &lt;IISERM(1211)19/20Pur &gt;</t>
  </si>
  <si>
    <t>Name of Work: &lt; Supply of Electrical Items&gt;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</si>
</sst>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0" fillId="0" borderId="20" xfId="0" applyFill="1" applyBorder="1" applyAlignment="1">
      <alignment vertical="center" wrapText="1"/>
    </xf>
    <xf numFmtId="0" fontId="0" fillId="0" borderId="20" xfId="0" applyFill="1" applyBorder="1" applyAlignment="1">
      <alignment wrapText="1"/>
    </xf>
    <xf numFmtId="0" fontId="0" fillId="0" borderId="20" xfId="0"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5"/>
  <sheetViews>
    <sheetView showGridLines="0"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96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95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5">
        <v>1.1</v>
      </c>
      <c r="B13" s="67" t="s">
        <v>73</v>
      </c>
      <c r="C13" s="64" t="s">
        <v>53</v>
      </c>
      <c r="D13" s="69">
        <v>90</v>
      </c>
      <c r="E13" s="69" t="s">
        <v>93</v>
      </c>
      <c r="F13" s="50"/>
      <c r="G13" s="51"/>
      <c r="H13" s="52"/>
      <c r="I13" s="53" t="s">
        <v>38</v>
      </c>
      <c r="J13" s="54">
        <f aca="true" t="shared" si="0" ref="J13:J25">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 aca="true" t="shared" si="1" ref="BC13:BC25">SpellNumber(L13,BB13)</f>
        <v>INR Zero Only</v>
      </c>
      <c r="IA13" s="26">
        <v>1.1</v>
      </c>
      <c r="IB13" s="26" t="s">
        <v>73</v>
      </c>
      <c r="IC13" s="26" t="s">
        <v>53</v>
      </c>
      <c r="ID13" s="26">
        <v>90</v>
      </c>
      <c r="IE13" s="27" t="s">
        <v>93</v>
      </c>
      <c r="IF13" s="27" t="s">
        <v>40</v>
      </c>
      <c r="IG13" s="27" t="s">
        <v>36</v>
      </c>
      <c r="IH13" s="27">
        <v>123.223</v>
      </c>
      <c r="II13" s="27" t="s">
        <v>37</v>
      </c>
    </row>
    <row r="14" spans="1:243" s="26" customFormat="1" ht="36" customHeight="1">
      <c r="A14" s="65">
        <v>1.2</v>
      </c>
      <c r="B14" s="67" t="s">
        <v>74</v>
      </c>
      <c r="C14" s="64" t="s">
        <v>54</v>
      </c>
      <c r="D14" s="69">
        <v>90</v>
      </c>
      <c r="E14" s="69" t="s">
        <v>93</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32">D14*M14</f>
        <v>0</v>
      </c>
      <c r="BB14" s="45">
        <f aca="true" t="shared" si="3" ref="BB14:BB32">D14*M14+N14+O14+P14+Q14+R14</f>
        <v>0</v>
      </c>
      <c r="BC14" s="25" t="str">
        <f t="shared" si="1"/>
        <v>INR Zero Only</v>
      </c>
      <c r="IA14" s="26">
        <v>1.2</v>
      </c>
      <c r="IB14" s="26" t="s">
        <v>74</v>
      </c>
      <c r="IC14" s="26" t="s">
        <v>54</v>
      </c>
      <c r="ID14" s="26">
        <v>90</v>
      </c>
      <c r="IE14" s="27" t="s">
        <v>93</v>
      </c>
      <c r="IF14" s="27" t="s">
        <v>42</v>
      </c>
      <c r="IG14" s="27" t="s">
        <v>41</v>
      </c>
      <c r="IH14" s="27">
        <v>213</v>
      </c>
      <c r="II14" s="27" t="s">
        <v>37</v>
      </c>
    </row>
    <row r="15" spans="1:243" s="26" customFormat="1" ht="39.75" customHeight="1">
      <c r="A15" s="65">
        <v>1.3</v>
      </c>
      <c r="B15" s="67" t="s">
        <v>75</v>
      </c>
      <c r="C15" s="64" t="s">
        <v>55</v>
      </c>
      <c r="D15" s="69">
        <v>90</v>
      </c>
      <c r="E15" s="69" t="s">
        <v>93</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5">
        <f t="shared" si="3"/>
        <v>0</v>
      </c>
      <c r="BC15" s="25" t="str">
        <f t="shared" si="1"/>
        <v>INR Zero Only</v>
      </c>
      <c r="IA15" s="26">
        <v>1.3</v>
      </c>
      <c r="IB15" s="26" t="s">
        <v>75</v>
      </c>
      <c r="IC15" s="26" t="s">
        <v>55</v>
      </c>
      <c r="ID15" s="26">
        <v>90</v>
      </c>
      <c r="IE15" s="27" t="s">
        <v>93</v>
      </c>
      <c r="IF15" s="27" t="s">
        <v>42</v>
      </c>
      <c r="IG15" s="27" t="s">
        <v>41</v>
      </c>
      <c r="IH15" s="27">
        <v>213</v>
      </c>
      <c r="II15" s="27" t="s">
        <v>37</v>
      </c>
    </row>
    <row r="16" spans="1:243" s="26" customFormat="1" ht="38.25" customHeight="1">
      <c r="A16" s="65">
        <v>1.4</v>
      </c>
      <c r="B16" s="67" t="s">
        <v>76</v>
      </c>
      <c r="C16" s="64" t="s">
        <v>56</v>
      </c>
      <c r="D16" s="69">
        <v>180</v>
      </c>
      <c r="E16" s="69" t="s">
        <v>93</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5">
        <f t="shared" si="3"/>
        <v>0</v>
      </c>
      <c r="BC16" s="25" t="str">
        <f t="shared" si="1"/>
        <v>INR Zero Only</v>
      </c>
      <c r="IA16" s="26">
        <v>1.4</v>
      </c>
      <c r="IB16" s="26" t="s">
        <v>76</v>
      </c>
      <c r="IC16" s="26" t="s">
        <v>56</v>
      </c>
      <c r="ID16" s="26">
        <v>180</v>
      </c>
      <c r="IE16" s="27" t="s">
        <v>93</v>
      </c>
      <c r="IF16" s="27" t="s">
        <v>35</v>
      </c>
      <c r="IG16" s="27" t="s">
        <v>43</v>
      </c>
      <c r="IH16" s="27">
        <v>10</v>
      </c>
      <c r="II16" s="27" t="s">
        <v>37</v>
      </c>
    </row>
    <row r="17" spans="1:243" s="26" customFormat="1" ht="37.5" customHeight="1">
      <c r="A17" s="65">
        <v>1.5</v>
      </c>
      <c r="B17" s="67" t="s">
        <v>77</v>
      </c>
      <c r="C17" s="64" t="s">
        <v>57</v>
      </c>
      <c r="D17" s="69">
        <v>180</v>
      </c>
      <c r="E17" s="69" t="s">
        <v>93</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5">
        <f t="shared" si="3"/>
        <v>0</v>
      </c>
      <c r="BC17" s="25" t="str">
        <f t="shared" si="1"/>
        <v>INR Zero Only</v>
      </c>
      <c r="IA17" s="26">
        <v>1.5</v>
      </c>
      <c r="IB17" s="26" t="s">
        <v>77</v>
      </c>
      <c r="IC17" s="26" t="s">
        <v>57</v>
      </c>
      <c r="ID17" s="26">
        <v>180</v>
      </c>
      <c r="IE17" s="27" t="s">
        <v>93</v>
      </c>
      <c r="IF17" s="27" t="s">
        <v>42</v>
      </c>
      <c r="IG17" s="27" t="s">
        <v>41</v>
      </c>
      <c r="IH17" s="27">
        <v>213</v>
      </c>
      <c r="II17" s="27" t="s">
        <v>37</v>
      </c>
    </row>
    <row r="18" spans="1:243" s="26" customFormat="1" ht="34.5" customHeight="1">
      <c r="A18" s="65">
        <v>1.6</v>
      </c>
      <c r="B18" s="67" t="s">
        <v>78</v>
      </c>
      <c r="C18" s="64" t="s">
        <v>58</v>
      </c>
      <c r="D18" s="69">
        <v>180</v>
      </c>
      <c r="E18" s="69" t="s">
        <v>93</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5">
        <f t="shared" si="3"/>
        <v>0</v>
      </c>
      <c r="BC18" s="25" t="str">
        <f t="shared" si="1"/>
        <v>INR Zero Only</v>
      </c>
      <c r="IA18" s="26">
        <v>1.6</v>
      </c>
      <c r="IB18" s="26" t="s">
        <v>78</v>
      </c>
      <c r="IC18" s="26" t="s">
        <v>58</v>
      </c>
      <c r="ID18" s="26">
        <v>180</v>
      </c>
      <c r="IE18" s="27" t="s">
        <v>93</v>
      </c>
      <c r="IF18" s="27" t="s">
        <v>35</v>
      </c>
      <c r="IG18" s="27" t="s">
        <v>43</v>
      </c>
      <c r="IH18" s="27">
        <v>10</v>
      </c>
      <c r="II18" s="27" t="s">
        <v>37</v>
      </c>
    </row>
    <row r="19" spans="1:243" s="26" customFormat="1" ht="32.25" customHeight="1">
      <c r="A19" s="65">
        <v>1.7</v>
      </c>
      <c r="B19" s="67" t="s">
        <v>79</v>
      </c>
      <c r="C19" s="64" t="s">
        <v>59</v>
      </c>
      <c r="D19" s="69">
        <v>900</v>
      </c>
      <c r="E19" s="69" t="s">
        <v>93</v>
      </c>
      <c r="F19" s="50"/>
      <c r="G19" s="51"/>
      <c r="H19" s="52"/>
      <c r="I19" s="53" t="s">
        <v>38</v>
      </c>
      <c r="J19" s="54">
        <f t="shared" si="0"/>
        <v>1</v>
      </c>
      <c r="K19" s="55" t="s">
        <v>39</v>
      </c>
      <c r="L19" s="55" t="s">
        <v>4</v>
      </c>
      <c r="M19" s="56"/>
      <c r="N19" s="56"/>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5">
        <f t="shared" si="3"/>
        <v>0</v>
      </c>
      <c r="BC19" s="25" t="str">
        <f t="shared" si="1"/>
        <v>INR Zero Only</v>
      </c>
      <c r="IA19" s="26">
        <v>1.7</v>
      </c>
      <c r="IB19" s="26" t="s">
        <v>79</v>
      </c>
      <c r="IC19" s="26" t="s">
        <v>59</v>
      </c>
      <c r="ID19" s="26">
        <v>900</v>
      </c>
      <c r="IE19" s="27" t="s">
        <v>93</v>
      </c>
      <c r="IF19" s="27" t="s">
        <v>40</v>
      </c>
      <c r="IG19" s="27" t="s">
        <v>36</v>
      </c>
      <c r="IH19" s="27">
        <v>123.223</v>
      </c>
      <c r="II19" s="27" t="s">
        <v>37</v>
      </c>
    </row>
    <row r="20" spans="1:243" s="26" customFormat="1" ht="36" customHeight="1">
      <c r="A20" s="65">
        <v>1.8</v>
      </c>
      <c r="B20" s="67" t="s">
        <v>80</v>
      </c>
      <c r="C20" s="64" t="s">
        <v>60</v>
      </c>
      <c r="D20" s="69">
        <v>900</v>
      </c>
      <c r="E20" s="69" t="s">
        <v>93</v>
      </c>
      <c r="F20" s="50"/>
      <c r="G20" s="51"/>
      <c r="H20" s="51"/>
      <c r="I20" s="53" t="s">
        <v>38</v>
      </c>
      <c r="J20" s="54">
        <f t="shared" si="0"/>
        <v>1</v>
      </c>
      <c r="K20" s="55" t="s">
        <v>39</v>
      </c>
      <c r="L20" s="55" t="s">
        <v>4</v>
      </c>
      <c r="M20" s="56"/>
      <c r="N20" s="56"/>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5">
        <f t="shared" si="3"/>
        <v>0</v>
      </c>
      <c r="BC20" s="25" t="str">
        <f t="shared" si="1"/>
        <v>INR Zero Only</v>
      </c>
      <c r="IA20" s="26">
        <v>1.8</v>
      </c>
      <c r="IB20" s="26" t="s">
        <v>80</v>
      </c>
      <c r="IC20" s="26" t="s">
        <v>60</v>
      </c>
      <c r="ID20" s="26">
        <v>900</v>
      </c>
      <c r="IE20" s="27" t="s">
        <v>93</v>
      </c>
      <c r="IF20" s="27" t="s">
        <v>42</v>
      </c>
      <c r="IG20" s="27" t="s">
        <v>41</v>
      </c>
      <c r="IH20" s="27">
        <v>213</v>
      </c>
      <c r="II20" s="27" t="s">
        <v>37</v>
      </c>
    </row>
    <row r="21" spans="1:243" s="26" customFormat="1" ht="39.75" customHeight="1">
      <c r="A21" s="65">
        <v>1.9</v>
      </c>
      <c r="B21" s="67" t="s">
        <v>81</v>
      </c>
      <c r="C21" s="64" t="s">
        <v>61</v>
      </c>
      <c r="D21" s="69">
        <v>900</v>
      </c>
      <c r="E21" s="69" t="s">
        <v>93</v>
      </c>
      <c r="F21" s="50"/>
      <c r="G21" s="51"/>
      <c r="H21" s="51"/>
      <c r="I21" s="53" t="s">
        <v>38</v>
      </c>
      <c r="J21" s="54">
        <f t="shared" si="0"/>
        <v>1</v>
      </c>
      <c r="K21" s="55" t="s">
        <v>39</v>
      </c>
      <c r="L21" s="55" t="s">
        <v>4</v>
      </c>
      <c r="M21" s="56"/>
      <c r="N21" s="56"/>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5">
        <f t="shared" si="3"/>
        <v>0</v>
      </c>
      <c r="BC21" s="25" t="str">
        <f t="shared" si="1"/>
        <v>INR Zero Only</v>
      </c>
      <c r="IA21" s="26">
        <v>1.9</v>
      </c>
      <c r="IB21" s="26" t="s">
        <v>81</v>
      </c>
      <c r="IC21" s="26" t="s">
        <v>61</v>
      </c>
      <c r="ID21" s="26">
        <v>900</v>
      </c>
      <c r="IE21" s="27" t="s">
        <v>93</v>
      </c>
      <c r="IF21" s="27" t="s">
        <v>42</v>
      </c>
      <c r="IG21" s="27" t="s">
        <v>41</v>
      </c>
      <c r="IH21" s="27">
        <v>213</v>
      </c>
      <c r="II21" s="27" t="s">
        <v>37</v>
      </c>
    </row>
    <row r="22" spans="1:243" s="26" customFormat="1" ht="38.25" customHeight="1">
      <c r="A22" s="66">
        <v>2</v>
      </c>
      <c r="B22" s="68" t="s">
        <v>82</v>
      </c>
      <c r="C22" s="64" t="s">
        <v>62</v>
      </c>
      <c r="D22" s="69">
        <v>2</v>
      </c>
      <c r="E22" s="69" t="s">
        <v>94</v>
      </c>
      <c r="F22" s="50"/>
      <c r="G22" s="51"/>
      <c r="H22" s="51"/>
      <c r="I22" s="53" t="s">
        <v>38</v>
      </c>
      <c r="J22" s="54">
        <f t="shared" si="0"/>
        <v>1</v>
      </c>
      <c r="K22" s="55" t="s">
        <v>39</v>
      </c>
      <c r="L22" s="55" t="s">
        <v>4</v>
      </c>
      <c r="M22" s="56"/>
      <c r="N22" s="56"/>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45">
        <f t="shared" si="3"/>
        <v>0</v>
      </c>
      <c r="BC22" s="25" t="str">
        <f t="shared" si="1"/>
        <v>INR Zero Only</v>
      </c>
      <c r="IA22" s="26">
        <v>2</v>
      </c>
      <c r="IB22" s="26" t="s">
        <v>82</v>
      </c>
      <c r="IC22" s="26" t="s">
        <v>62</v>
      </c>
      <c r="ID22" s="26">
        <v>2</v>
      </c>
      <c r="IE22" s="27" t="s">
        <v>94</v>
      </c>
      <c r="IF22" s="27" t="s">
        <v>35</v>
      </c>
      <c r="IG22" s="27" t="s">
        <v>43</v>
      </c>
      <c r="IH22" s="27">
        <v>10</v>
      </c>
      <c r="II22" s="27" t="s">
        <v>37</v>
      </c>
    </row>
    <row r="23" spans="1:243" s="26" customFormat="1" ht="37.5" customHeight="1">
      <c r="A23" s="65">
        <v>2.1</v>
      </c>
      <c r="B23" s="67" t="s">
        <v>83</v>
      </c>
      <c r="C23" s="64" t="s">
        <v>63</v>
      </c>
      <c r="D23" s="69">
        <v>39</v>
      </c>
      <c r="E23" s="69" t="s">
        <v>94</v>
      </c>
      <c r="F23" s="50"/>
      <c r="G23" s="51"/>
      <c r="H23" s="51"/>
      <c r="I23" s="53" t="s">
        <v>38</v>
      </c>
      <c r="J23" s="54">
        <f t="shared" si="0"/>
        <v>1</v>
      </c>
      <c r="K23" s="55" t="s">
        <v>39</v>
      </c>
      <c r="L23" s="55" t="s">
        <v>4</v>
      </c>
      <c r="M23" s="56"/>
      <c r="N23" s="56"/>
      <c r="O23" s="56"/>
      <c r="P23" s="56"/>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45">
        <f t="shared" si="3"/>
        <v>0</v>
      </c>
      <c r="BC23" s="25" t="str">
        <f t="shared" si="1"/>
        <v>INR Zero Only</v>
      </c>
      <c r="IA23" s="26">
        <v>2.1</v>
      </c>
      <c r="IB23" s="26" t="s">
        <v>83</v>
      </c>
      <c r="IC23" s="26" t="s">
        <v>63</v>
      </c>
      <c r="ID23" s="26">
        <v>39</v>
      </c>
      <c r="IE23" s="27" t="s">
        <v>94</v>
      </c>
      <c r="IF23" s="27" t="s">
        <v>42</v>
      </c>
      <c r="IG23" s="27" t="s">
        <v>41</v>
      </c>
      <c r="IH23" s="27">
        <v>213</v>
      </c>
      <c r="II23" s="27" t="s">
        <v>37</v>
      </c>
    </row>
    <row r="24" spans="1:243" s="26" customFormat="1" ht="34.5" customHeight="1">
      <c r="A24" s="65">
        <v>2.2</v>
      </c>
      <c r="B24" s="67" t="s">
        <v>84</v>
      </c>
      <c r="C24" s="64" t="s">
        <v>64</v>
      </c>
      <c r="D24" s="69">
        <v>3</v>
      </c>
      <c r="E24" s="69" t="s">
        <v>94</v>
      </c>
      <c r="F24" s="50"/>
      <c r="G24" s="51"/>
      <c r="H24" s="51"/>
      <c r="I24" s="53" t="s">
        <v>38</v>
      </c>
      <c r="J24" s="54">
        <f t="shared" si="0"/>
        <v>1</v>
      </c>
      <c r="K24" s="55" t="s">
        <v>39</v>
      </c>
      <c r="L24" s="55" t="s">
        <v>4</v>
      </c>
      <c r="M24" s="56"/>
      <c r="N24" s="56"/>
      <c r="O24" s="56"/>
      <c r="P24" s="56"/>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45">
        <f t="shared" si="3"/>
        <v>0</v>
      </c>
      <c r="BC24" s="25" t="str">
        <f t="shared" si="1"/>
        <v>INR Zero Only</v>
      </c>
      <c r="IA24" s="26">
        <v>2.2</v>
      </c>
      <c r="IB24" s="26" t="s">
        <v>84</v>
      </c>
      <c r="IC24" s="26" t="s">
        <v>64</v>
      </c>
      <c r="ID24" s="26">
        <v>3</v>
      </c>
      <c r="IE24" s="27" t="s">
        <v>94</v>
      </c>
      <c r="IF24" s="27" t="s">
        <v>35</v>
      </c>
      <c r="IG24" s="27" t="s">
        <v>43</v>
      </c>
      <c r="IH24" s="27">
        <v>10</v>
      </c>
      <c r="II24" s="27" t="s">
        <v>37</v>
      </c>
    </row>
    <row r="25" spans="1:243" s="26" customFormat="1" ht="34.5" customHeight="1">
      <c r="A25" s="65">
        <v>2.3</v>
      </c>
      <c r="B25" s="67" t="s">
        <v>85</v>
      </c>
      <c r="C25" s="64" t="s">
        <v>65</v>
      </c>
      <c r="D25" s="69">
        <v>60</v>
      </c>
      <c r="E25" s="69" t="s">
        <v>93</v>
      </c>
      <c r="F25" s="50"/>
      <c r="G25" s="51"/>
      <c r="H25" s="51"/>
      <c r="I25" s="53" t="s">
        <v>38</v>
      </c>
      <c r="J25" s="54">
        <f t="shared" si="0"/>
        <v>1</v>
      </c>
      <c r="K25" s="55" t="s">
        <v>39</v>
      </c>
      <c r="L25" s="55" t="s">
        <v>4</v>
      </c>
      <c r="M25" s="56"/>
      <c r="N25" s="56"/>
      <c r="O25" s="56"/>
      <c r="P25" s="56"/>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2"/>
        <v>0</v>
      </c>
      <c r="BB25" s="45">
        <f t="shared" si="3"/>
        <v>0</v>
      </c>
      <c r="BC25" s="25" t="str">
        <f t="shared" si="1"/>
        <v>INR Zero Only</v>
      </c>
      <c r="IA25" s="26">
        <v>2.3</v>
      </c>
      <c r="IB25" s="26" t="s">
        <v>85</v>
      </c>
      <c r="IC25" s="26" t="s">
        <v>65</v>
      </c>
      <c r="ID25" s="26">
        <v>60</v>
      </c>
      <c r="IE25" s="27" t="s">
        <v>93</v>
      </c>
      <c r="IF25" s="27" t="s">
        <v>35</v>
      </c>
      <c r="IG25" s="27" t="s">
        <v>43</v>
      </c>
      <c r="IH25" s="27">
        <v>10</v>
      </c>
      <c r="II25" s="27" t="s">
        <v>37</v>
      </c>
    </row>
    <row r="26" spans="1:243" s="26" customFormat="1" ht="32.25" customHeight="1">
      <c r="A26" s="65">
        <v>2.4</v>
      </c>
      <c r="B26" s="67" t="s">
        <v>86</v>
      </c>
      <c r="C26" s="64" t="s">
        <v>66</v>
      </c>
      <c r="D26" s="69">
        <v>90</v>
      </c>
      <c r="E26" s="69" t="s">
        <v>93</v>
      </c>
      <c r="F26" s="50"/>
      <c r="G26" s="51"/>
      <c r="H26" s="52"/>
      <c r="I26" s="53" t="s">
        <v>38</v>
      </c>
      <c r="J26" s="54">
        <f aca="true" t="shared" si="4" ref="J26:J32">IF(I26="Less(-)",-1,1)</f>
        <v>1</v>
      </c>
      <c r="K26" s="55" t="s">
        <v>39</v>
      </c>
      <c r="L26" s="55" t="s">
        <v>4</v>
      </c>
      <c r="M26" s="56"/>
      <c r="N26" s="56"/>
      <c r="O26" s="56"/>
      <c r="P26" s="56"/>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2"/>
        <v>0</v>
      </c>
      <c r="BB26" s="45">
        <f t="shared" si="3"/>
        <v>0</v>
      </c>
      <c r="BC26" s="25" t="str">
        <f aca="true" t="shared" si="5" ref="BC26:BC32">SpellNumber(L26,BB26)</f>
        <v>INR Zero Only</v>
      </c>
      <c r="IA26" s="26">
        <v>2.4</v>
      </c>
      <c r="IB26" s="26" t="s">
        <v>86</v>
      </c>
      <c r="IC26" s="26" t="s">
        <v>66</v>
      </c>
      <c r="ID26" s="26">
        <v>90</v>
      </c>
      <c r="IE26" s="27" t="s">
        <v>93</v>
      </c>
      <c r="IF26" s="27" t="s">
        <v>40</v>
      </c>
      <c r="IG26" s="27" t="s">
        <v>36</v>
      </c>
      <c r="IH26" s="27">
        <v>123.223</v>
      </c>
      <c r="II26" s="27" t="s">
        <v>37</v>
      </c>
    </row>
    <row r="27" spans="1:243" s="26" customFormat="1" ht="36" customHeight="1">
      <c r="A27" s="65">
        <v>2.5</v>
      </c>
      <c r="B27" s="67" t="s">
        <v>87</v>
      </c>
      <c r="C27" s="64" t="s">
        <v>67</v>
      </c>
      <c r="D27" s="69">
        <v>27</v>
      </c>
      <c r="E27" s="69" t="s">
        <v>94</v>
      </c>
      <c r="F27" s="50"/>
      <c r="G27" s="51"/>
      <c r="H27" s="51"/>
      <c r="I27" s="53" t="s">
        <v>38</v>
      </c>
      <c r="J27" s="54">
        <f t="shared" si="4"/>
        <v>1</v>
      </c>
      <c r="K27" s="55" t="s">
        <v>39</v>
      </c>
      <c r="L27" s="55" t="s">
        <v>4</v>
      </c>
      <c r="M27" s="56"/>
      <c r="N27" s="56"/>
      <c r="O27" s="56"/>
      <c r="P27" s="56"/>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2"/>
        <v>0</v>
      </c>
      <c r="BB27" s="45">
        <f t="shared" si="3"/>
        <v>0</v>
      </c>
      <c r="BC27" s="25" t="str">
        <f t="shared" si="5"/>
        <v>INR Zero Only</v>
      </c>
      <c r="IA27" s="26">
        <v>2.5</v>
      </c>
      <c r="IB27" s="26" t="s">
        <v>87</v>
      </c>
      <c r="IC27" s="26" t="s">
        <v>67</v>
      </c>
      <c r="ID27" s="26">
        <v>27</v>
      </c>
      <c r="IE27" s="27" t="s">
        <v>94</v>
      </c>
      <c r="IF27" s="27" t="s">
        <v>42</v>
      </c>
      <c r="IG27" s="27" t="s">
        <v>41</v>
      </c>
      <c r="IH27" s="27">
        <v>213</v>
      </c>
      <c r="II27" s="27" t="s">
        <v>37</v>
      </c>
    </row>
    <row r="28" spans="1:243" s="26" customFormat="1" ht="39.75" customHeight="1">
      <c r="A28" s="65">
        <v>2.6</v>
      </c>
      <c r="B28" s="67" t="s">
        <v>88</v>
      </c>
      <c r="C28" s="64" t="s">
        <v>68</v>
      </c>
      <c r="D28" s="69">
        <v>71</v>
      </c>
      <c r="E28" s="69" t="s">
        <v>94</v>
      </c>
      <c r="F28" s="50"/>
      <c r="G28" s="51"/>
      <c r="H28" s="51"/>
      <c r="I28" s="53" t="s">
        <v>38</v>
      </c>
      <c r="J28" s="54">
        <f t="shared" si="4"/>
        <v>1</v>
      </c>
      <c r="K28" s="55" t="s">
        <v>39</v>
      </c>
      <c r="L28" s="55" t="s">
        <v>4</v>
      </c>
      <c r="M28" s="56"/>
      <c r="N28" s="56"/>
      <c r="O28" s="56"/>
      <c r="P28" s="56"/>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2"/>
        <v>0</v>
      </c>
      <c r="BB28" s="45">
        <f t="shared" si="3"/>
        <v>0</v>
      </c>
      <c r="BC28" s="25" t="str">
        <f t="shared" si="5"/>
        <v>INR Zero Only</v>
      </c>
      <c r="IA28" s="26">
        <v>2.6</v>
      </c>
      <c r="IB28" s="26" t="s">
        <v>88</v>
      </c>
      <c r="IC28" s="26" t="s">
        <v>68</v>
      </c>
      <c r="ID28" s="26">
        <v>71</v>
      </c>
      <c r="IE28" s="27" t="s">
        <v>94</v>
      </c>
      <c r="IF28" s="27" t="s">
        <v>42</v>
      </c>
      <c r="IG28" s="27" t="s">
        <v>41</v>
      </c>
      <c r="IH28" s="27">
        <v>213</v>
      </c>
      <c r="II28" s="27" t="s">
        <v>37</v>
      </c>
    </row>
    <row r="29" spans="1:243" s="26" customFormat="1" ht="38.25" customHeight="1">
      <c r="A29" s="65">
        <v>2.7</v>
      </c>
      <c r="B29" s="67" t="s">
        <v>89</v>
      </c>
      <c r="C29" s="64" t="s">
        <v>69</v>
      </c>
      <c r="D29" s="69">
        <v>142</v>
      </c>
      <c r="E29" s="69" t="s">
        <v>94</v>
      </c>
      <c r="F29" s="50"/>
      <c r="G29" s="51"/>
      <c r="H29" s="51"/>
      <c r="I29" s="53" t="s">
        <v>38</v>
      </c>
      <c r="J29" s="54">
        <f t="shared" si="4"/>
        <v>1</v>
      </c>
      <c r="K29" s="55" t="s">
        <v>39</v>
      </c>
      <c r="L29" s="55" t="s">
        <v>4</v>
      </c>
      <c r="M29" s="56"/>
      <c r="N29" s="56"/>
      <c r="O29" s="56"/>
      <c r="P29" s="56"/>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2"/>
        <v>0</v>
      </c>
      <c r="BB29" s="45">
        <f t="shared" si="3"/>
        <v>0</v>
      </c>
      <c r="BC29" s="25" t="str">
        <f t="shared" si="5"/>
        <v>INR Zero Only</v>
      </c>
      <c r="IA29" s="26">
        <v>2.7</v>
      </c>
      <c r="IB29" s="26" t="s">
        <v>89</v>
      </c>
      <c r="IC29" s="26" t="s">
        <v>69</v>
      </c>
      <c r="ID29" s="26">
        <v>142</v>
      </c>
      <c r="IE29" s="27" t="s">
        <v>94</v>
      </c>
      <c r="IF29" s="27" t="s">
        <v>35</v>
      </c>
      <c r="IG29" s="27" t="s">
        <v>43</v>
      </c>
      <c r="IH29" s="27">
        <v>10</v>
      </c>
      <c r="II29" s="27" t="s">
        <v>37</v>
      </c>
    </row>
    <row r="30" spans="1:243" s="26" customFormat="1" ht="32.25" customHeight="1">
      <c r="A30" s="65">
        <v>2.8</v>
      </c>
      <c r="B30" s="67" t="s">
        <v>90</v>
      </c>
      <c r="C30" s="64" t="s">
        <v>70</v>
      </c>
      <c r="D30" s="69">
        <v>142</v>
      </c>
      <c r="E30" s="69" t="s">
        <v>94</v>
      </c>
      <c r="F30" s="50"/>
      <c r="G30" s="51"/>
      <c r="H30" s="52"/>
      <c r="I30" s="53" t="s">
        <v>38</v>
      </c>
      <c r="J30" s="54">
        <f t="shared" si="4"/>
        <v>1</v>
      </c>
      <c r="K30" s="55" t="s">
        <v>39</v>
      </c>
      <c r="L30" s="55" t="s">
        <v>4</v>
      </c>
      <c r="M30" s="56"/>
      <c r="N30" s="56"/>
      <c r="O30" s="56"/>
      <c r="P30" s="56"/>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2"/>
        <v>0</v>
      </c>
      <c r="BB30" s="45">
        <f t="shared" si="3"/>
        <v>0</v>
      </c>
      <c r="BC30" s="25" t="str">
        <f t="shared" si="5"/>
        <v>INR Zero Only</v>
      </c>
      <c r="IA30" s="26">
        <v>2.8</v>
      </c>
      <c r="IB30" s="26" t="s">
        <v>90</v>
      </c>
      <c r="IC30" s="26" t="s">
        <v>70</v>
      </c>
      <c r="ID30" s="26">
        <v>142</v>
      </c>
      <c r="IE30" s="27" t="s">
        <v>94</v>
      </c>
      <c r="IF30" s="27" t="s">
        <v>40</v>
      </c>
      <c r="IG30" s="27" t="s">
        <v>36</v>
      </c>
      <c r="IH30" s="27">
        <v>123.223</v>
      </c>
      <c r="II30" s="27" t="s">
        <v>37</v>
      </c>
    </row>
    <row r="31" spans="1:243" s="26" customFormat="1" ht="36" customHeight="1">
      <c r="A31" s="65">
        <v>2.9</v>
      </c>
      <c r="B31" s="67" t="s">
        <v>91</v>
      </c>
      <c r="C31" s="64" t="s">
        <v>71</v>
      </c>
      <c r="D31" s="69">
        <v>6</v>
      </c>
      <c r="E31" s="69" t="s">
        <v>94</v>
      </c>
      <c r="F31" s="50"/>
      <c r="G31" s="51"/>
      <c r="H31" s="51"/>
      <c r="I31" s="53" t="s">
        <v>38</v>
      </c>
      <c r="J31" s="54">
        <f t="shared" si="4"/>
        <v>1</v>
      </c>
      <c r="K31" s="55" t="s">
        <v>39</v>
      </c>
      <c r="L31" s="55" t="s">
        <v>4</v>
      </c>
      <c r="M31" s="56"/>
      <c r="N31" s="56"/>
      <c r="O31" s="56"/>
      <c r="P31" s="56"/>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2"/>
        <v>0</v>
      </c>
      <c r="BB31" s="45">
        <f t="shared" si="3"/>
        <v>0</v>
      </c>
      <c r="BC31" s="25" t="str">
        <f t="shared" si="5"/>
        <v>INR Zero Only</v>
      </c>
      <c r="IA31" s="26">
        <v>2.9</v>
      </c>
      <c r="IB31" s="26" t="s">
        <v>91</v>
      </c>
      <c r="IC31" s="26" t="s">
        <v>71</v>
      </c>
      <c r="ID31" s="26">
        <v>6</v>
      </c>
      <c r="IE31" s="27" t="s">
        <v>94</v>
      </c>
      <c r="IF31" s="27" t="s">
        <v>42</v>
      </c>
      <c r="IG31" s="27" t="s">
        <v>41</v>
      </c>
      <c r="IH31" s="27">
        <v>213</v>
      </c>
      <c r="II31" s="27" t="s">
        <v>37</v>
      </c>
    </row>
    <row r="32" spans="1:243" s="26" customFormat="1" ht="39.75" customHeight="1">
      <c r="A32" s="65">
        <v>3</v>
      </c>
      <c r="B32" s="67" t="s">
        <v>92</v>
      </c>
      <c r="C32" s="64" t="s">
        <v>72</v>
      </c>
      <c r="D32" s="69">
        <v>5</v>
      </c>
      <c r="E32" s="69" t="s">
        <v>94</v>
      </c>
      <c r="F32" s="50"/>
      <c r="G32" s="51"/>
      <c r="H32" s="51"/>
      <c r="I32" s="53" t="s">
        <v>38</v>
      </c>
      <c r="J32" s="54">
        <f t="shared" si="4"/>
        <v>1</v>
      </c>
      <c r="K32" s="55" t="s">
        <v>39</v>
      </c>
      <c r="L32" s="55" t="s">
        <v>4</v>
      </c>
      <c r="M32" s="56"/>
      <c r="N32" s="56"/>
      <c r="O32" s="56"/>
      <c r="P32" s="56"/>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2"/>
        <v>0</v>
      </c>
      <c r="BB32" s="45">
        <f t="shared" si="3"/>
        <v>0</v>
      </c>
      <c r="BC32" s="25" t="str">
        <f t="shared" si="5"/>
        <v>INR Zero Only</v>
      </c>
      <c r="IA32" s="26">
        <v>3</v>
      </c>
      <c r="IB32" s="26" t="s">
        <v>92</v>
      </c>
      <c r="IC32" s="26" t="s">
        <v>72</v>
      </c>
      <c r="ID32" s="26">
        <v>5</v>
      </c>
      <c r="IE32" s="27" t="s">
        <v>94</v>
      </c>
      <c r="IF32" s="27" t="s">
        <v>42</v>
      </c>
      <c r="IG32" s="27" t="s">
        <v>41</v>
      </c>
      <c r="IH32" s="27">
        <v>213</v>
      </c>
      <c r="II32" s="27" t="s">
        <v>37</v>
      </c>
    </row>
    <row r="33" spans="1:243" s="26" customFormat="1" ht="24.75" customHeight="1">
      <c r="A33" s="28" t="s">
        <v>44</v>
      </c>
      <c r="B33" s="29"/>
      <c r="C33" s="30"/>
      <c r="D33" s="61"/>
      <c r="E33" s="46"/>
      <c r="F33" s="46"/>
      <c r="G33" s="46"/>
      <c r="H33" s="47"/>
      <c r="I33" s="47"/>
      <c r="J33" s="47"/>
      <c r="K33" s="47"/>
      <c r="L33" s="48"/>
      <c r="BA33" s="49">
        <f>SUM(BA13:BA32)</f>
        <v>0</v>
      </c>
      <c r="BB33" s="49">
        <f>SUM(BB13:BB32)</f>
        <v>0</v>
      </c>
      <c r="BC33" s="25" t="str">
        <f>SpellNumber($E$2,BB33)</f>
        <v>INR Zero Only</v>
      </c>
      <c r="IE33" s="27">
        <v>4</v>
      </c>
      <c r="IF33" s="27" t="s">
        <v>42</v>
      </c>
      <c r="IG33" s="27" t="s">
        <v>45</v>
      </c>
      <c r="IH33" s="27">
        <v>10</v>
      </c>
      <c r="II33" s="27" t="s">
        <v>37</v>
      </c>
    </row>
    <row r="34" spans="1:243" s="38" customFormat="1" ht="54.75" customHeight="1" hidden="1">
      <c r="A34" s="29" t="s">
        <v>46</v>
      </c>
      <c r="B34" s="31"/>
      <c r="C34" s="32"/>
      <c r="D34" s="62"/>
      <c r="E34" s="43" t="s">
        <v>47</v>
      </c>
      <c r="F34" s="44"/>
      <c r="G34" s="33"/>
      <c r="H34" s="34"/>
      <c r="I34" s="34"/>
      <c r="J34" s="34"/>
      <c r="K34" s="35"/>
      <c r="L34" s="36"/>
      <c r="M34" s="37" t="s">
        <v>48</v>
      </c>
      <c r="O34" s="26"/>
      <c r="P34" s="26"/>
      <c r="Q34" s="26"/>
      <c r="R34" s="26"/>
      <c r="S34" s="26"/>
      <c r="BA34" s="39">
        <f>IF(ISBLANK(F34),0,IF(E34="Excess (+)",ROUND(BA33+(BA33*F34),2),IF(E34="Less (-)",ROUND(BA33+(BA33*F34*(-1)),2),0)))</f>
        <v>0</v>
      </c>
      <c r="BB34" s="40">
        <f>ROUND(BA34,0)</f>
        <v>0</v>
      </c>
      <c r="BC34" s="41" t="str">
        <f>SpellNumber(L34,BB34)</f>
        <v> Zero Only</v>
      </c>
      <c r="IE34" s="42"/>
      <c r="IF34" s="42"/>
      <c r="IG34" s="42"/>
      <c r="IH34" s="42"/>
      <c r="II34" s="42"/>
    </row>
    <row r="35" spans="1:243" s="38" customFormat="1" ht="43.5" customHeight="1">
      <c r="A35" s="28" t="s">
        <v>49</v>
      </c>
      <c r="B35" s="28"/>
      <c r="C35" s="71" t="str">
        <f>SpellNumber($E$2,BB33)</f>
        <v>INR Zero Only</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IE35" s="42"/>
      <c r="IF35" s="42"/>
      <c r="IG35" s="42"/>
      <c r="IH35" s="42"/>
      <c r="II35" s="42"/>
    </row>
  </sheetData>
  <sheetProtection password="E491" sheet="1"/>
  <mergeCells count="8">
    <mergeCell ref="A9:BC9"/>
    <mergeCell ref="C35:BC35"/>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32">
      <formula1>0</formula1>
      <formula2>999999999999999</formula2>
    </dataValidation>
    <dataValidation type="list" allowBlank="1" showInputMessage="1" showErrorMessage="1" sqref="L13 L14 L15 L16 L17 L18 L19 L20 L21 L22 L23 L24 L25 L26 L27 L28 L29 L30 L32 L31">
      <formula1>"INR"</formula1>
    </dataValidation>
    <dataValidation allowBlank="1" showInputMessage="1" showErrorMessage="1" promptTitle="Addition / Deduction" prompt="Please Choose the correct One" sqref="J13:J32">
      <formula1>0</formula1>
      <formula2>0</formula2>
    </dataValidation>
    <dataValidation type="list" showErrorMessage="1" sqref="I13:I32">
      <formula1>"Excess(+),Less(-)"</formula1>
      <formula2>0</formula2>
    </dataValidation>
    <dataValidation allowBlank="1" showInputMessage="1" showErrorMessage="1" promptTitle="Itemcode/Make" prompt="Please enter text" sqref="C13:C32">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2">
      <formula1>0</formula1>
      <formula2>999999999999999</formula2>
    </dataValidation>
    <dataValidation allowBlank="1" showInputMessage="1" showErrorMessage="1" promptTitle="Units" prompt="Please enter Units in text" sqref="E13:E32">
      <formula1>0</formula1>
      <formula2>0</formula2>
    </dataValidation>
    <dataValidation type="decimal" allowBlank="1" showInputMessage="1" showErrorMessage="1" promptTitle="Quantity" prompt="Please enter the Quantity for this item. " errorTitle="Invalid Entry" error="Only Numeric Values are allowed. " sqref="F13:F32 D13:D32">
      <formula1>0</formula1>
      <formula2>999999999999999</formula2>
    </dataValidation>
    <dataValidation type="list" allowBlank="1" showErrorMessage="1" sqref="K13:K32">
      <formula1>"Partial Conversion,Full Conversion"</formula1>
      <formula2>0</formula2>
    </dataValidation>
    <dataValidation type="decimal" allowBlank="1" showErrorMessage="1" errorTitle="Invalid Entry" error="Only Numeric Values are allowed. " sqref="A13:A3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2019-06-01T07:33:57Z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