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<sst xmlns="http://schemas.openxmlformats.org/spreadsheetml/2006/main" count="169" uniqueCount="68">
  <si>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</si>
  <si>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</si>
  <si>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</si>
  <si>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</si>
  <si>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</si>
  <si>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</si>
  <si>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</si>
  <si>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</si>
  <si>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</si>
  <si>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</si>
  <si>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</si>
  <si>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</si>
  <si>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</si>
  <si>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</si>
  <si>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</si>
  <si>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</si>
  <si>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</si>
  <si>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</si>
  <si>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</si>
  <si>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</si>
  <si>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</si>
  <si>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</si>
  <si>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</si>
  <si>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</si>
  <si>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</si>
  <si>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</si>
  <si>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</si>
  <si>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</si>
  <si>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</si>
  <si>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</si>
  <si>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</si>
  <si>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</si>
  <si>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</si>
  <si>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</si>
  <si>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</si>
  <si>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</si>
  <si>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</si>
  <si>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</si>
  <si>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</si>
  <si>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</si>
  <si>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</si>
  <si>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</si>
  <si>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</si>
  <si>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</si>
  <si>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</si>
  <si>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</si>
  <si>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</si>
  <si>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</si>
  <si>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Other Charges, If any</t>
  </si>
  <si>
    <t>item2</t>
  </si>
  <si>
    <t>item3</t>
  </si>
  <si>
    <t>item4</t>
  </si>
  <si>
    <t>item6</t>
  </si>
  <si>
    <t>Name of Work: &lt; Supply &amp; Instalation of Computer Workstation, Desktop computers, LAPTOP &gt;</t>
  </si>
  <si>
    <t>Contract No:  &lt;IISERM(1183)18/19Pur&gt;</t>
  </si>
  <si>
    <r>
      <t xml:space="preserve">Computer Workstation  with three years onsite warranty. At Sr. 3                                   </t>
    </r>
    <r>
      <rPr>
        <sz val="14"/>
        <rFont val="Calibri"/>
        <family val="2"/>
      </rPr>
      <t>(Complete with all as per specification given)</t>
    </r>
  </si>
  <si>
    <r>
      <t xml:space="preserve">Computer Workstation  with three years onsite warranty. At Sr.1            </t>
    </r>
    <r>
      <rPr>
        <sz val="14"/>
        <rFont val="Calibri"/>
        <family val="2"/>
      </rPr>
      <t>(Complete with all as per specification given)</t>
    </r>
  </si>
  <si>
    <r>
      <t xml:space="preserve">LAPTOP- with three years onsite warranty. At Sr.2  
  </t>
    </r>
    <r>
      <rPr>
        <sz val="14"/>
        <rFont val="Calibri"/>
        <family val="2"/>
      </rPr>
      <t>(Complete with all as per specification given)</t>
    </r>
  </si>
  <si>
    <t>LAPTOP- with three years onsite warranty. At Sr.2  
  (Complete with all as per specification given)</t>
  </si>
  <si>
    <r>
      <t xml:space="preserve">LAPTOP- with three years onsite warranty. At Sr.4  
</t>
    </r>
    <r>
      <rPr>
        <sz val="14"/>
        <rFont val="Calibri"/>
        <family val="2"/>
      </rPr>
      <t xml:space="preserve">  (Complete with all as per specification given)</t>
    </r>
  </si>
  <si>
    <t>LAPTOP- with three years onsite warranty. At Sr.4  
  (Complete with all as per specification given)</t>
  </si>
  <si>
    <r>
      <t xml:space="preserve">LAPTOP Macbook-  At Sr.6 
</t>
    </r>
    <r>
      <rPr>
        <sz val="14"/>
        <rFont val="Calibri"/>
        <family val="2"/>
      </rPr>
      <t xml:space="preserve">  (Complete with all as per specification given)</t>
    </r>
  </si>
  <si>
    <r>
      <t xml:space="preserve">Desktop Computer – HP/Dell/Lenovo - with three years onsite warranty. At Sr.5  </t>
    </r>
    <r>
      <rPr>
        <sz val="14"/>
        <rFont val="Calibri"/>
        <family val="2"/>
      </rPr>
      <t xml:space="preserve"> (Complete with all as per specification given)</t>
    </r>
  </si>
  <si>
    <t>GST , total amount                         ( INR Bidders)</t>
  </si>
  <si>
    <t>Computer Workstation  with three years onsite warranty. At Sr.1            (Complete with all as per specification given)</t>
  </si>
  <si>
    <t>Computer Workstation  with three years onsite warranty. At Sr. 3                                   (Complete with all as per specification given)</t>
  </si>
  <si>
    <t>Desktop Computer – HP/Dell/Lenovo - with three years onsite warranty. At Sr.5   (Complete with all as per specification given)</t>
  </si>
  <si>
    <t>LAPTOP Macbook-  At Sr.6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</si>
</sst>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2" fontId="4" fillId="0" borderId="10" xfId="59" applyNumberFormat="1" applyFont="1" applyFill="1" applyBorder="1" applyAlignment="1">
      <alignment horizontal="center" vertical="top"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1"/>
  <sheetViews>
    <sheetView showGridLines="0" zoomScale="85" zoomScaleNormal="85" zoomScalePageLayoutView="0" workbookViewId="0" topLeftCell="A1">
      <selection activeCell="B12" sqref="B12"/>
    </sheetView>
  </sheetViews>
  <sheetFormatPr defaultColWidth="9.140625" defaultRowHeight="15"/>
  <cols>
    <col min="1" max="1" width="7.7109375" style="1" customWidth="1"/>
    <col min="2" max="2" width="76.8515625" style="1" customWidth="1"/>
    <col min="3" max="3" width="13.57421875" style="1" hidden="1" customWidth="1"/>
    <col min="4" max="4" width="9.00390625" style="1" customWidth="1"/>
    <col min="5" max="5" width="9.57421875" style="1" customWidth="1"/>
    <col min="6" max="6" width="15.140625" style="1" hidden="1" customWidth="1"/>
    <col min="7" max="11" width="9.140625" style="1" hidden="1" customWidth="1"/>
    <col min="12" max="12" width="12.421875" style="1" customWidth="1"/>
    <col min="13" max="13" width="20.140625" style="1" customWidth="1"/>
    <col min="14" max="14" width="12.28125" style="2" hidden="1" customWidth="1"/>
    <col min="15" max="15" width="17.57421875" style="1" customWidth="1"/>
    <col min="16" max="16" width="22.8515625" style="1" customWidth="1"/>
    <col min="17" max="17" width="12.28125" style="1" hidden="1" customWidth="1"/>
    <col min="18" max="18" width="22.7109375" style="1" hidden="1" customWidth="1"/>
    <col min="19" max="19" width="12.8515625" style="1" hidden="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63</v>
      </c>
      <c r="P11" s="19" t="s">
        <v>46</v>
      </c>
      <c r="Q11" s="19" t="s">
        <v>27</v>
      </c>
      <c r="R11" s="19" t="s">
        <v>47</v>
      </c>
      <c r="S11" s="19" t="s">
        <v>48</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45" customHeight="1">
      <c r="A13" s="25">
        <v>1.1</v>
      </c>
      <c r="B13" s="66" t="s">
        <v>56</v>
      </c>
      <c r="C13" s="44" t="s">
        <v>32</v>
      </c>
      <c r="D13" s="67">
        <v>1</v>
      </c>
      <c r="E13" s="52" t="s">
        <v>33</v>
      </c>
      <c r="F13" s="53"/>
      <c r="G13" s="54"/>
      <c r="H13" s="55"/>
      <c r="I13" s="56" t="s">
        <v>34</v>
      </c>
      <c r="J13" s="57">
        <f aca="true" t="shared" si="0" ref="J13:J18">IF(I13="Less(-)",-1,1)</f>
        <v>1</v>
      </c>
      <c r="K13" s="58" t="s">
        <v>35</v>
      </c>
      <c r="L13" s="58" t="s">
        <v>4</v>
      </c>
      <c r="M13" s="59"/>
      <c r="N13" s="54"/>
      <c r="O13" s="59"/>
      <c r="P13" s="59"/>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 aca="true" t="shared" si="1" ref="BA13:BA18">D13*M13+R13</f>
        <v>0</v>
      </c>
      <c r="BB13" s="47">
        <f aca="true" t="shared" si="2" ref="BB13:BB18">D13*M13+O13+P13+R13+S13</f>
        <v>0</v>
      </c>
      <c r="BC13" s="26" t="str">
        <f aca="true" t="shared" si="3" ref="BC13:BC18">SpellNumber(L13,BB13)</f>
        <v>INR Zero Only</v>
      </c>
      <c r="IA13" s="27">
        <v>1.1</v>
      </c>
      <c r="IB13" s="65" t="s">
        <v>64</v>
      </c>
      <c r="IC13" s="27" t="s">
        <v>32</v>
      </c>
      <c r="ID13" s="27">
        <v>1</v>
      </c>
      <c r="IE13" s="28" t="s">
        <v>33</v>
      </c>
      <c r="IF13" s="28" t="s">
        <v>36</v>
      </c>
      <c r="IG13" s="28" t="s">
        <v>32</v>
      </c>
      <c r="IH13" s="28">
        <v>123.223</v>
      </c>
      <c r="II13" s="28" t="s">
        <v>33</v>
      </c>
    </row>
    <row r="14" spans="1:243" s="27" customFormat="1" ht="41.25" customHeight="1">
      <c r="A14" s="25">
        <v>1.2</v>
      </c>
      <c r="B14" s="66" t="s">
        <v>57</v>
      </c>
      <c r="C14" s="44" t="s">
        <v>49</v>
      </c>
      <c r="D14" s="67">
        <v>1</v>
      </c>
      <c r="E14" s="52" t="s">
        <v>33</v>
      </c>
      <c r="F14" s="53"/>
      <c r="G14" s="54"/>
      <c r="H14" s="55"/>
      <c r="I14" s="56" t="s">
        <v>34</v>
      </c>
      <c r="J14" s="57">
        <f t="shared" si="0"/>
        <v>1</v>
      </c>
      <c r="K14" s="58" t="s">
        <v>35</v>
      </c>
      <c r="L14" s="58" t="s">
        <v>4</v>
      </c>
      <c r="M14" s="59"/>
      <c r="N14" s="54"/>
      <c r="O14" s="59"/>
      <c r="P14" s="59"/>
      <c r="Q14" s="54"/>
      <c r="R14" s="54"/>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 t="shared" si="1"/>
        <v>0</v>
      </c>
      <c r="BB14" s="47">
        <f t="shared" si="2"/>
        <v>0</v>
      </c>
      <c r="BC14" s="26" t="str">
        <f t="shared" si="3"/>
        <v>INR Zero Only</v>
      </c>
      <c r="IA14" s="27">
        <v>1.2</v>
      </c>
      <c r="IB14" s="65" t="s">
        <v>58</v>
      </c>
      <c r="IC14" s="27" t="s">
        <v>49</v>
      </c>
      <c r="ID14" s="27">
        <v>1</v>
      </c>
      <c r="IE14" s="28" t="s">
        <v>33</v>
      </c>
      <c r="IF14" s="28" t="s">
        <v>36</v>
      </c>
      <c r="IG14" s="28" t="s">
        <v>32</v>
      </c>
      <c r="IH14" s="28">
        <v>123.223</v>
      </c>
      <c r="II14" s="28" t="s">
        <v>33</v>
      </c>
    </row>
    <row r="15" spans="1:243" s="27" customFormat="1" ht="39.75" customHeight="1">
      <c r="A15" s="25">
        <v>1.3</v>
      </c>
      <c r="B15" s="66" t="s">
        <v>55</v>
      </c>
      <c r="C15" s="44" t="s">
        <v>50</v>
      </c>
      <c r="D15" s="67">
        <v>1</v>
      </c>
      <c r="E15" s="52" t="s">
        <v>33</v>
      </c>
      <c r="F15" s="53"/>
      <c r="G15" s="54"/>
      <c r="H15" s="55"/>
      <c r="I15" s="56" t="s">
        <v>34</v>
      </c>
      <c r="J15" s="57">
        <f t="shared" si="0"/>
        <v>1</v>
      </c>
      <c r="K15" s="58" t="s">
        <v>35</v>
      </c>
      <c r="L15" s="58" t="s">
        <v>4</v>
      </c>
      <c r="M15" s="59"/>
      <c r="N15" s="54"/>
      <c r="O15" s="59"/>
      <c r="P15" s="59"/>
      <c r="Q15" s="54"/>
      <c r="R15" s="54"/>
      <c r="S15" s="60"/>
      <c r="T15" s="60"/>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2">
        <f t="shared" si="1"/>
        <v>0</v>
      </c>
      <c r="BB15" s="47">
        <f t="shared" si="2"/>
        <v>0</v>
      </c>
      <c r="BC15" s="26" t="str">
        <f t="shared" si="3"/>
        <v>INR Zero Only</v>
      </c>
      <c r="IA15" s="27">
        <v>1.3</v>
      </c>
      <c r="IB15" s="65" t="s">
        <v>65</v>
      </c>
      <c r="IC15" s="27" t="s">
        <v>50</v>
      </c>
      <c r="ID15" s="27">
        <v>1</v>
      </c>
      <c r="IE15" s="28" t="s">
        <v>33</v>
      </c>
      <c r="IF15" s="28" t="s">
        <v>36</v>
      </c>
      <c r="IG15" s="28" t="s">
        <v>32</v>
      </c>
      <c r="IH15" s="28">
        <v>123.223</v>
      </c>
      <c r="II15" s="28" t="s">
        <v>33</v>
      </c>
    </row>
    <row r="16" spans="1:243" s="27" customFormat="1" ht="39" customHeight="1">
      <c r="A16" s="25">
        <v>1.4</v>
      </c>
      <c r="B16" s="66" t="s">
        <v>59</v>
      </c>
      <c r="C16" s="44" t="s">
        <v>51</v>
      </c>
      <c r="D16" s="67">
        <v>1</v>
      </c>
      <c r="E16" s="52" t="s">
        <v>33</v>
      </c>
      <c r="F16" s="53"/>
      <c r="G16" s="54"/>
      <c r="H16" s="55"/>
      <c r="I16" s="56" t="s">
        <v>34</v>
      </c>
      <c r="J16" s="57">
        <f t="shared" si="0"/>
        <v>1</v>
      </c>
      <c r="K16" s="58" t="s">
        <v>35</v>
      </c>
      <c r="L16" s="58" t="s">
        <v>4</v>
      </c>
      <c r="M16" s="59"/>
      <c r="N16" s="54"/>
      <c r="O16" s="59"/>
      <c r="P16" s="59"/>
      <c r="Q16" s="54"/>
      <c r="R16" s="54"/>
      <c r="S16" s="60"/>
      <c r="T16" s="60"/>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2">
        <f t="shared" si="1"/>
        <v>0</v>
      </c>
      <c r="BB16" s="47">
        <f t="shared" si="2"/>
        <v>0</v>
      </c>
      <c r="BC16" s="26" t="str">
        <f t="shared" si="3"/>
        <v>INR Zero Only</v>
      </c>
      <c r="IA16" s="27">
        <v>1.4</v>
      </c>
      <c r="IB16" s="65" t="s">
        <v>60</v>
      </c>
      <c r="IC16" s="27" t="s">
        <v>51</v>
      </c>
      <c r="ID16" s="27">
        <v>1</v>
      </c>
      <c r="IE16" s="28" t="s">
        <v>33</v>
      </c>
      <c r="IF16" s="28" t="s">
        <v>36</v>
      </c>
      <c r="IG16" s="28" t="s">
        <v>32</v>
      </c>
      <c r="IH16" s="28">
        <v>123.223</v>
      </c>
      <c r="II16" s="28" t="s">
        <v>33</v>
      </c>
    </row>
    <row r="17" spans="1:243" s="27" customFormat="1" ht="42" customHeight="1">
      <c r="A17" s="25">
        <v>1.5</v>
      </c>
      <c r="B17" s="66" t="s">
        <v>62</v>
      </c>
      <c r="C17" s="44" t="s">
        <v>39</v>
      </c>
      <c r="D17" s="67">
        <v>3</v>
      </c>
      <c r="E17" s="52" t="s">
        <v>33</v>
      </c>
      <c r="F17" s="53"/>
      <c r="G17" s="54"/>
      <c r="H17" s="55"/>
      <c r="I17" s="56" t="s">
        <v>34</v>
      </c>
      <c r="J17" s="57">
        <f t="shared" si="0"/>
        <v>1</v>
      </c>
      <c r="K17" s="58" t="s">
        <v>35</v>
      </c>
      <c r="L17" s="58" t="s">
        <v>4</v>
      </c>
      <c r="M17" s="59"/>
      <c r="N17" s="54"/>
      <c r="O17" s="59"/>
      <c r="P17" s="59"/>
      <c r="Q17" s="54"/>
      <c r="R17" s="54"/>
      <c r="S17" s="60"/>
      <c r="T17" s="60"/>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2">
        <f t="shared" si="1"/>
        <v>0</v>
      </c>
      <c r="BB17" s="47">
        <f t="shared" si="2"/>
        <v>0</v>
      </c>
      <c r="BC17" s="26" t="str">
        <f t="shared" si="3"/>
        <v>INR Zero Only</v>
      </c>
      <c r="IA17" s="27">
        <v>1.5</v>
      </c>
      <c r="IB17" s="65" t="s">
        <v>66</v>
      </c>
      <c r="IC17" s="27" t="s">
        <v>39</v>
      </c>
      <c r="ID17" s="27">
        <v>3</v>
      </c>
      <c r="IE17" s="28" t="s">
        <v>33</v>
      </c>
      <c r="IF17" s="28" t="s">
        <v>36</v>
      </c>
      <c r="IG17" s="28" t="s">
        <v>32</v>
      </c>
      <c r="IH17" s="28">
        <v>123.223</v>
      </c>
      <c r="II17" s="28" t="s">
        <v>33</v>
      </c>
    </row>
    <row r="18" spans="1:243" s="27" customFormat="1" ht="40.5" customHeight="1">
      <c r="A18" s="25">
        <v>1.6</v>
      </c>
      <c r="B18" s="66" t="s">
        <v>61</v>
      </c>
      <c r="C18" s="44" t="s">
        <v>52</v>
      </c>
      <c r="D18" s="67">
        <v>1</v>
      </c>
      <c r="E18" s="52" t="s">
        <v>33</v>
      </c>
      <c r="F18" s="53"/>
      <c r="G18" s="54"/>
      <c r="H18" s="55"/>
      <c r="I18" s="56" t="s">
        <v>34</v>
      </c>
      <c r="J18" s="57">
        <f t="shared" si="0"/>
        <v>1</v>
      </c>
      <c r="K18" s="58" t="s">
        <v>35</v>
      </c>
      <c r="L18" s="58" t="s">
        <v>4</v>
      </c>
      <c r="M18" s="59"/>
      <c r="N18" s="54"/>
      <c r="O18" s="59"/>
      <c r="P18" s="59"/>
      <c r="Q18" s="54"/>
      <c r="R18" s="54"/>
      <c r="S18" s="60"/>
      <c r="T18" s="60"/>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2">
        <f t="shared" si="1"/>
        <v>0</v>
      </c>
      <c r="BB18" s="47">
        <f t="shared" si="2"/>
        <v>0</v>
      </c>
      <c r="BC18" s="26" t="str">
        <f t="shared" si="3"/>
        <v>INR Zero Only</v>
      </c>
      <c r="IA18" s="27">
        <v>1.6</v>
      </c>
      <c r="IB18" s="65" t="s">
        <v>67</v>
      </c>
      <c r="IC18" s="27" t="s">
        <v>52</v>
      </c>
      <c r="ID18" s="27">
        <v>1</v>
      </c>
      <c r="IE18" s="28" t="s">
        <v>33</v>
      </c>
      <c r="IF18" s="28" t="s">
        <v>36</v>
      </c>
      <c r="IG18" s="28" t="s">
        <v>32</v>
      </c>
      <c r="IH18" s="28">
        <v>123.223</v>
      </c>
      <c r="II18" s="28" t="s">
        <v>33</v>
      </c>
    </row>
    <row r="19" spans="1:243" s="27" customFormat="1" ht="24.75" customHeight="1">
      <c r="A19" s="30" t="s">
        <v>38</v>
      </c>
      <c r="B19" s="64"/>
      <c r="C19" s="31"/>
      <c r="D19" s="31"/>
      <c r="E19" s="48"/>
      <c r="F19" s="48"/>
      <c r="G19" s="48"/>
      <c r="H19" s="49"/>
      <c r="I19" s="49"/>
      <c r="J19" s="49"/>
      <c r="K19" s="49"/>
      <c r="L19" s="50"/>
      <c r="BA19" s="51">
        <f>SUM(BA13:BA18)</f>
        <v>0</v>
      </c>
      <c r="BB19" s="51">
        <f>SUM(BB13:BB18)</f>
        <v>0</v>
      </c>
      <c r="BC19" s="26" t="str">
        <f>SpellNumber($E$2,BB19)</f>
        <v>INR Zero Only</v>
      </c>
      <c r="IE19" s="28">
        <v>4</v>
      </c>
      <c r="IF19" s="28" t="s">
        <v>37</v>
      </c>
      <c r="IG19" s="28" t="s">
        <v>39</v>
      </c>
      <c r="IH19" s="28">
        <v>10</v>
      </c>
      <c r="II19" s="28" t="s">
        <v>33</v>
      </c>
    </row>
    <row r="20" spans="1:243" s="39" customFormat="1" ht="54.75" customHeight="1" hidden="1">
      <c r="A20" s="30" t="s">
        <v>40</v>
      </c>
      <c r="B20" s="63"/>
      <c r="C20" s="32"/>
      <c r="D20" s="33"/>
      <c r="E20" s="45" t="s">
        <v>41</v>
      </c>
      <c r="F20" s="46"/>
      <c r="G20" s="34"/>
      <c r="H20" s="35"/>
      <c r="I20" s="35"/>
      <c r="J20" s="35"/>
      <c r="K20" s="36"/>
      <c r="L20" s="37"/>
      <c r="M20" s="38" t="s">
        <v>42</v>
      </c>
      <c r="O20" s="27"/>
      <c r="P20" s="27"/>
      <c r="Q20" s="27"/>
      <c r="R20" s="27"/>
      <c r="S20" s="27"/>
      <c r="BA20" s="40">
        <f>IF(ISBLANK(F20),0,IF(E20="Excess (+)",ROUND(BA19+(BA19*F20),2),IF(E20="Less (-)",ROUND(BA19+(BA19*F20*(-1)),2),0)))</f>
        <v>0</v>
      </c>
      <c r="BB20" s="41">
        <f>ROUND(BA20,0)</f>
        <v>0</v>
      </c>
      <c r="BC20" s="42" t="str">
        <f>SpellNumber(L20,BB20)</f>
        <v> Zero Only</v>
      </c>
      <c r="IE20" s="43"/>
      <c r="IF20" s="43"/>
      <c r="IG20" s="43"/>
      <c r="IH20" s="43"/>
      <c r="II20" s="43"/>
    </row>
    <row r="21" spans="1:243" s="39" customFormat="1" ht="43.5" customHeight="1">
      <c r="A21" s="29" t="s">
        <v>43</v>
      </c>
      <c r="B21" s="29"/>
      <c r="C21" s="69" t="str">
        <f>SpellNumber($E$2,BB19)</f>
        <v>INR Zero Only</v>
      </c>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IE21" s="43"/>
      <c r="IF21" s="43"/>
      <c r="IG21" s="43"/>
      <c r="IH21" s="43"/>
      <c r="II21" s="43"/>
    </row>
    <row r="22" ht="15"/>
    <row r="23" ht="15"/>
    <row r="24" ht="15"/>
    <row r="25" ht="15"/>
    <row r="26" ht="15"/>
    <row r="27" ht="15"/>
    <row r="28" ht="15"/>
    <row r="30" ht="15"/>
    <row r="31" ht="15"/>
    <row r="32" ht="15"/>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8 L17">
      <formula1>"INR"</formula1>
    </dataValidation>
    <dataValidation type="decimal" allowBlank="1" showInputMessage="1" showErrorMessage="1" promptTitle="Basic Rate Entry" prompt="Please enter Basic Rate in Rupees for this item. " errorTitle="Invaid Entry" error="Only Numeric Values are allowed. " sqref="O13:P18 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44</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2018-05-14T07:51:12Z</cp:lastPrinted>
  <dcterms:created xsi:type="dcterms:W3CDTF">2009-01-30T06:42:42Z</dcterms:created>
  <dcterms:modified xsi:type="dcterms:W3CDTF">2019-02-18T09:51:20Z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