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<sst xmlns="http://schemas.openxmlformats.org/spreadsheetml/2006/main" count="118" uniqueCount="58">
  <si>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</si>
  <si>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</si>
  <si>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</si>
  <si>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</si>
  <si>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</si>
  <si>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</si>
  <si>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</si>
  <si>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</si>
  <si>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</si>
  <si>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</si>
  <si>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</si>
  <si>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</si>
  <si>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</si>
  <si>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</si>
  <si>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</si>
  <si>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</si>
  <si>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</si>
  <si>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</si>
  <si>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</si>
  <si>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</si>
  <si>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</si>
  <si>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</si>
  <si>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</si>
  <si>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</si>
  <si>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</si>
  <si>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</si>
  <si>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</si>
  <si>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</si>
  <si>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</si>
  <si>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</si>
  <si>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</si>
  <si>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</si>
  <si>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</si>
  <si>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</si>
  <si>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</si>
  <si>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</si>
  <si>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</si>
  <si>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</si>
  <si>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</si>
  <si>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</si>
  <si>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</si>
  <si>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</si>
  <si>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</si>
  <si>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</si>
  <si>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</si>
  <si>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</si>
  <si>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</si>
  <si>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</si>
  <si>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</si>
  <si>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</si>
  <si>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</si>
  <si>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</si>
  <si>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Higher-End FTIR Spectrometer with Two years Warranty</t>
  </si>
  <si>
    <t>Annual Maintainance Contract for Three Years after the Warranty Period</t>
  </si>
  <si>
    <t>Contract No:  &lt;IISERM(1089)18/19Pur &gt;</t>
  </si>
  <si>
    <t>Name of Work: &lt; Supply and installation of  ULTRA LOW TEMPERATURE FREEZER     &gt;</t>
  </si>
  <si>
    <t>SUPPLY AND INSTALLATION OF ULTRA LOW TEMPERATURE FREEZER with Three Year Warranty  
(As per Technical specifications as given below)</t>
  </si>
  <si>
    <t>Annual Maintainance Contract for Two Years after the Warranty Period</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</si>
</sst>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b/>
      <sz val="12"/>
      <color indexed="8"/>
      <name val="Times New Roman"/>
      <family val="1"/>
    </font>
    <font>
      <b/>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medium"/>
      <right style="medium"/>
      <top>
        <color indexed="63"/>
      </top>
      <bottom style="medium"/>
    </border>
    <border>
      <left style="medium"/>
      <right style="medium"/>
      <top style="medium"/>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3" fillId="0" borderId="22" xfId="59" applyNumberFormat="1" applyFont="1" applyFill="1" applyBorder="1" applyAlignment="1">
      <alignment vertical="top" wrapText="1" readingOrder="1"/>
      <protection/>
    </xf>
    <xf numFmtId="0" fontId="4" fillId="0" borderId="0" xfId="55" applyNumberFormat="1" applyFont="1" applyFill="1" applyAlignment="1">
      <alignment vertical="top" wrapText="1"/>
      <protection/>
    </xf>
    <xf numFmtId="0" fontId="7" fillId="34" borderId="11" xfId="55" applyNumberFormat="1" applyFont="1" applyFill="1" applyBorder="1" applyAlignment="1">
      <alignment horizontal="center" vertical="top" wrapText="1"/>
      <protection/>
    </xf>
    <xf numFmtId="0" fontId="24" fillId="0" borderId="23" xfId="0" applyFont="1" applyFill="1" applyBorder="1" applyAlignment="1">
      <alignment vertical="center" wrapText="1"/>
    </xf>
    <xf numFmtId="0" fontId="25" fillId="0" borderId="24" xfId="0" applyFont="1" applyFill="1" applyBorder="1" applyAlignment="1">
      <alignment vertical="center"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85" zoomScaleNormal="85" zoomScalePageLayoutView="0" workbookViewId="0" topLeftCell="A1">
      <selection activeCell="A9" sqref="A9:BC9"/>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11.42187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5" t="s">
        <v>48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55</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54</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9">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66" customHeight="1">
      <c r="A13" s="66">
        <v>1.1</v>
      </c>
      <c r="B13" s="71" t="s">
        <v>56</v>
      </c>
      <c r="C13" s="67" t="s">
        <v>50</v>
      </c>
      <c r="D13" s="65">
        <v>1</v>
      </c>
      <c r="E13" s="50" t="s">
        <v>36</v>
      </c>
      <c r="F13" s="51"/>
      <c r="G13" s="52"/>
      <c r="H13" s="53"/>
      <c r="I13" s="54" t="s">
        <v>37</v>
      </c>
      <c r="J13" s="55">
        <f>IF(I13="Less(-)",-1,1)</f>
        <v>1</v>
      </c>
      <c r="K13" s="56" t="s">
        <v>38</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68" t="s">
        <v>52</v>
      </c>
      <c r="IC13" s="26" t="s">
        <v>50</v>
      </c>
      <c r="ID13" s="26">
        <v>1</v>
      </c>
      <c r="IE13" s="27" t="s">
        <v>36</v>
      </c>
      <c r="IF13" s="27" t="s">
        <v>39</v>
      </c>
      <c r="IG13" s="27" t="s">
        <v>35</v>
      </c>
      <c r="IH13" s="27">
        <v>123.223</v>
      </c>
      <c r="II13" s="27" t="s">
        <v>36</v>
      </c>
    </row>
    <row r="14" spans="1:243" s="26" customFormat="1" ht="38.25" customHeight="1" thickBot="1">
      <c r="A14" s="66">
        <v>1.2</v>
      </c>
      <c r="B14" s="70" t="s">
        <v>57</v>
      </c>
      <c r="C14" s="67" t="s">
        <v>51</v>
      </c>
      <c r="D14" s="65">
        <v>1</v>
      </c>
      <c r="E14" s="50" t="s">
        <v>36</v>
      </c>
      <c r="F14" s="51"/>
      <c r="G14" s="52"/>
      <c r="H14" s="53"/>
      <c r="I14" s="54" t="s">
        <v>37</v>
      </c>
      <c r="J14" s="55">
        <f>IF(I14="Less(-)",-1,1)</f>
        <v>1</v>
      </c>
      <c r="K14" s="56" t="s">
        <v>38</v>
      </c>
      <c r="L14" s="56" t="s">
        <v>4</v>
      </c>
      <c r="M14" s="57"/>
      <c r="N14" s="57"/>
      <c r="O14" s="57"/>
      <c r="P14" s="57"/>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68" t="s">
        <v>53</v>
      </c>
      <c r="IC14" s="26" t="s">
        <v>51</v>
      </c>
      <c r="ID14" s="26">
        <v>1</v>
      </c>
      <c r="IE14" s="27" t="s">
        <v>36</v>
      </c>
      <c r="IF14" s="27"/>
      <c r="IG14" s="27"/>
      <c r="IH14" s="27"/>
      <c r="II14" s="27"/>
    </row>
    <row r="15" spans="1:243" s="26" customFormat="1" ht="24.75" customHeight="1">
      <c r="A15" s="28" t="s">
        <v>41</v>
      </c>
      <c r="B15" s="29"/>
      <c r="C15" s="30"/>
      <c r="D15" s="62"/>
      <c r="E15" s="46"/>
      <c r="F15" s="46"/>
      <c r="G15" s="46"/>
      <c r="H15" s="47"/>
      <c r="I15" s="47"/>
      <c r="J15" s="47"/>
      <c r="K15" s="47"/>
      <c r="L15" s="48"/>
      <c r="BA15" s="49">
        <f>SUM(BA13:BA14)</f>
        <v>0</v>
      </c>
      <c r="BB15" s="49">
        <f>SUM(BB13:BB14)</f>
        <v>0</v>
      </c>
      <c r="BC15" s="25" t="str">
        <f>SpellNumber($E$2,BB15)</f>
        <v>INR Zero Only</v>
      </c>
      <c r="IE15" s="27">
        <v>4</v>
      </c>
      <c r="IF15" s="27" t="s">
        <v>40</v>
      </c>
      <c r="IG15" s="27" t="s">
        <v>42</v>
      </c>
      <c r="IH15" s="27">
        <v>10</v>
      </c>
      <c r="II15" s="27" t="s">
        <v>36</v>
      </c>
    </row>
    <row r="16" spans="1:243" s="38" customFormat="1" ht="54.75" customHeight="1" hidden="1">
      <c r="A16" s="29" t="s">
        <v>43</v>
      </c>
      <c r="B16" s="31"/>
      <c r="C16" s="32"/>
      <c r="D16" s="63"/>
      <c r="E16" s="43" t="s">
        <v>44</v>
      </c>
      <c r="F16" s="44"/>
      <c r="G16" s="33"/>
      <c r="H16" s="34"/>
      <c r="I16" s="34"/>
      <c r="J16" s="34"/>
      <c r="K16" s="35"/>
      <c r="L16" s="36"/>
      <c r="M16" s="37" t="s">
        <v>45</v>
      </c>
      <c r="O16" s="26"/>
      <c r="P16" s="26"/>
      <c r="Q16" s="26"/>
      <c r="R16" s="26"/>
      <c r="S16" s="26"/>
      <c r="BA16" s="39">
        <f>IF(ISBLANK(F16),0,IF(E16="Excess (+)",ROUND(BA15+(BA15*F16),2),IF(E16="Less (-)",ROUND(BA15+(BA15*F16*(-1)),2),0)))</f>
        <v>0</v>
      </c>
      <c r="BB16" s="40">
        <f>ROUND(BA16,0)</f>
        <v>0</v>
      </c>
      <c r="BC16" s="41" t="str">
        <f>SpellNumber(L16,BB16)</f>
        <v> Zero Only</v>
      </c>
      <c r="IE16" s="42"/>
      <c r="IF16" s="42"/>
      <c r="IG16" s="42"/>
      <c r="IH16" s="42"/>
      <c r="II16" s="42"/>
    </row>
    <row r="17" spans="1:243" s="38" customFormat="1" ht="43.5" customHeight="1">
      <c r="A17" s="28" t="s">
        <v>46</v>
      </c>
      <c r="B17" s="28"/>
      <c r="C17" s="73" t="str">
        <f>SpellNumber($E$2,BB15)</f>
        <v>INR Zero Only</v>
      </c>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IE17" s="42"/>
      <c r="IF17" s="42"/>
      <c r="IG17" s="42"/>
      <c r="IH17" s="42"/>
      <c r="II17" s="42"/>
    </row>
  </sheetData>
  <sheetProtection password="E491" sheet="1"/>
  <mergeCells count="8">
    <mergeCell ref="A9:BC9"/>
    <mergeCell ref="C17:BC17"/>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14">
      <formula1>"INR"</formula1>
    </dataValidation>
    <dataValidation type="decimal" allowBlank="1" showInputMessage="1" showErrorMessage="1" promptTitle="Basic Rate Entry" prompt="Please enter Basic Rate in Rupees for this item. " errorTitle="Invaid Entry" error="Only Numeric Values are allowed. " sqref="M13:P14">
      <formula1>0</formula1>
      <formula2>999999999999999</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47</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2018-12-03T04:45:47Z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