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<sst xmlns="http://schemas.openxmlformats.org/spreadsheetml/2006/main" count="573" uniqueCount="158">
  <si>
    <t>BoQ_Ver3.1</t>
  </si>
  <si>
    <t>Item Wise</t>
  </si>
  <si>
    <t>Normal</t>
  </si>
  <si>
    <t>INR Only</t>
  </si>
  <si>
    <t>INR</t>
  </si>
  <si>
    <t>Select, Excess (+), Less (-)</t>
  </si>
  <si>
    <t xml:space="preserve"> </t>
  </si>
  <si>
    <t>NUMBER</t>
  </si>
  <si>
    <t>TEXT</t>
  </si>
  <si>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</si>
  <si>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</si>
  <si>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</si>
  <si>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</si>
  <si>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</si>
  <si>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</si>
  <si>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</si>
  <si>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</si>
  <si>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</si>
  <si>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</si>
  <si>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</si>
  <si>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</si>
  <si>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</si>
  <si>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</si>
  <si>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</si>
  <si>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</si>
  <si>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</si>
  <si>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</si>
  <si>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</si>
  <si>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</si>
  <si>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</si>
  <si>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</si>
  <si>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</si>
  <si>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</si>
  <si>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</si>
  <si>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</si>
  <si>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</si>
  <si>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</si>
  <si>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</si>
  <si>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</si>
  <si>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</si>
  <si>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</si>
  <si>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</si>
  <si>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</si>
  <si>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</si>
  <si>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</si>
  <si>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</si>
  <si>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</si>
  <si>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</si>
  <si>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</si>
  <si>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</si>
  <si>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item7</t>
  </si>
  <si>
    <t>item8</t>
  </si>
  <si>
    <t>item9</t>
  </si>
  <si>
    <t>item10</t>
  </si>
  <si>
    <t>Name of Work: &lt;AMC of fire alarm panels located in various buildings at IISER Mohali &gt;</t>
  </si>
  <si>
    <t>Contract No:  &lt;IISER/EE-EO/18-19/03&gt;</t>
  </si>
  <si>
    <t>job</t>
  </si>
  <si>
    <t>BOQ OF SPARE PARTS (To be quoted seperately from AMC)</t>
  </si>
  <si>
    <t>New Intelligent Fire Alarm Control Panel - Single Loop expandable to 2 Loops, Maximum 477 addressable devices, 30 Zone, 2 Bell Circuit, Integrated  PSU with Battery Charger, Excluding Batteries, (Certificated by LPCB) (Model: GST200-2/1)</t>
  </si>
  <si>
    <t>Nos.</t>
  </si>
  <si>
    <t>RS232 Communication Board for GST200 for Commissioning and GMC Connection (Model: P-9930)</t>
  </si>
  <si>
    <t>Portable Programming Tool for Addressing, Presetting and Testing of Addressable Devices (Model: P-9910B)</t>
  </si>
  <si>
    <t>Common Detector Base for Addressable &amp; Conventional Detectors (Certificated by LPCB) (Model: DZ-03)</t>
  </si>
  <si>
    <t>Intelligent Combined Optical Smoke, Fixed Temperature and Rate of Rise Heat Detector, Drift Compensation, Sensitivity Adjustment, 8 Bit Processor with Remote Indicator Output. (Model: I-9101)</t>
  </si>
  <si>
    <t>Intelligent Optical Detector, Drift Compensation, Sensitivity Adjustment, 8 Bit Processor with Remote Indicator Output  (Certificated by LPCB) (Model: I-9102)</t>
  </si>
  <si>
    <t>Intelligent Fixed Temperature and Rate of Rise Heat Detector, 8 Bit Processor with Remote Indicator Output (Certificated by LPCB) (Model: I-9103)</t>
  </si>
  <si>
    <t>Semi Flush Mounting Re-settable (Non-Breaking Glass), Supplied with Special Reset Tool - Compatible with both I &amp; DI Series (Certified by LPCB) (Model: DI-9204E)</t>
  </si>
  <si>
    <t>Addressable Combined Sounder and Strobe, Loop Powered and 24VDC, (Certificated by LPCB) (Model: I-9403)</t>
  </si>
  <si>
    <t>Power Supply (Model: 3-PPS/M-230)</t>
  </si>
  <si>
    <t>Booster Power Supply (Model: 3-BPS/M-230)</t>
  </si>
  <si>
    <t>Central Processing Unit (Model: 3-CPU3)</t>
  </si>
  <si>
    <t>RS232 Card for Printer etc. (Model: 3-RS232)</t>
  </si>
  <si>
    <t>Network Card (Model: 3-RS485B)</t>
  </si>
  <si>
    <t>168 Character Display (Model: 3-LCD)</t>
  </si>
  <si>
    <t>Single Loop Card (Model: 3-SSDC1)</t>
  </si>
  <si>
    <t>Dual Loop Card (Model: 3-SDDC1)</t>
  </si>
  <si>
    <t>Amplifier 20 Watt (Model: 3-ZA20B)</t>
  </si>
  <si>
    <t>Two way communication Model: 3-ASU/FT)</t>
  </si>
  <si>
    <t>Cabinet Chasis (Model: 3-CHAS7)</t>
  </si>
  <si>
    <t>Five Slot-CAB5 (Model: 3-CAB5)</t>
  </si>
  <si>
    <t>One Chasis-CAB7B (Model: 3-CAB7B)</t>
  </si>
  <si>
    <t>One Chasis-CAB7D (Model: 3-CAB7D)</t>
  </si>
  <si>
    <t>Two Chasis-CAB14B (Model: 3-CAB14B)</t>
  </si>
  <si>
    <t>Two Chasis-CAB14D (Model: 3-CAB14D)</t>
  </si>
  <si>
    <t>Three Chasis-CAB21B (Model: 3-CAB21B)</t>
  </si>
  <si>
    <t>Three Chasis-CAB21D  (Model: 3-CAB21D)</t>
  </si>
  <si>
    <t>Operating Layer Filler  (Model: 3-LRMF)</t>
  </si>
  <si>
    <t>Blank Plate  (Model: 3-FP)</t>
  </si>
  <si>
    <t>Remote Panel 168 Character  (Model: 3-LCDANN)</t>
  </si>
  <si>
    <t>Flush Mount Backbox  (Model: RLCM/B)</t>
  </si>
  <si>
    <t>Ceiling Mount white colour with fire Marking Multi-wattage 70 Volt Speaker (1/4 to 2 Watt)  (Model:GCHFWF-S7 )</t>
  </si>
  <si>
    <t>Wall Mount Red colour with fire Marking Multi-wattage 70 Volt Speaker (1/4 to 2 Watt)  (Model: G4HFRF-S7)</t>
  </si>
  <si>
    <t>Horn-Strobe(15, 30, 75, or 110 cd output, high or low dB), white wall mounted hooter with strobe (100 dba)  (Model: G1RF-HDVM)</t>
  </si>
  <si>
    <t>Monitor Module  (Model: SIGA-CT1)</t>
  </si>
  <si>
    <t>Control Module  (Model: SIGA-CR)</t>
  </si>
  <si>
    <t>Addressable Isolator Module  (Model: SIGA-IM )</t>
  </si>
  <si>
    <t>Control Module for Hooter, Hooter Cum Strobe, Telephone Jack  (Model: SIGA-CC1)</t>
  </si>
  <si>
    <t>Addressable Manual Dual Stage Pull Station  Type Call Points (Dual Stage)  (Model: SIGA-278)</t>
  </si>
  <si>
    <t>Break Glass Type MCP  (Model: SIGI-271)</t>
  </si>
  <si>
    <t>Intelliegent Addressable, Photo Electric / Heat  TypeMultisensor Detector ( UL Listed / FM Approved )  (Model: SIGA-PHD )</t>
  </si>
  <si>
    <t>Standard Base (Model: SIGA-SB)</t>
  </si>
  <si>
    <t>ZX1Se single loop control panel. Order loop cards separately.  (Model: 722-001-301)</t>
  </si>
  <si>
    <t>Loop driver card for Morley-IAS protocol, 460mA.  (Model: 795-072-100 )</t>
  </si>
  <si>
    <t>Red Add Call Point,  Flush Mounting, Flexi Element  (Model: MI/MCP/FLEX)</t>
  </si>
  <si>
    <t>Intelligent Wall Mounted Sounder, Red with Pure White skirt  (Model: WSO-PR-N05)</t>
  </si>
  <si>
    <t>Battery SMF Type 12V,7Ah. Make : Exide/Amaron/Rocket</t>
  </si>
  <si>
    <t>Battery SMF Type 12V,26Ah. Make : Exide/Amaron/Rocket</t>
  </si>
  <si>
    <t>Battery SMF Type 12V,42Ah. Make : Exide/Amaron/Rocket</t>
  </si>
  <si>
    <t>Smoke cum heat detector for Siemens alarm panel</t>
  </si>
  <si>
    <t>MCP for Siemens alarm panel</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</si>
  <si>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</si>
  <si>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</si>
  <si>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</si>
  <si>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</si>
  <si>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</si>
  <si>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</si>
  <si>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</si>
  <si>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</si>
  <si>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</si>
  <si>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</si>
  <si>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</si>
  <si>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</si>
  <si>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</si>
  <si>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</si>
  <si>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</si>
  <si>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</si>
  <si>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</si>
  <si>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</si>
  <si>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</si>
  <si>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</si>
  <si>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</si>
  <si>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</si>
  <si>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</si>
  <si>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</si>
  <si>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</si>
  <si>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</si>
  <si>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</si>
  <si>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</si>
  <si>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</si>
  <si>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</si>
  <si>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</si>
  <si>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</si>
  <si>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</si>
  <si>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</si>
  <si>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</si>
  <si>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</si>
  <si>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</si>
  <si>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</si>
  <si>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</si>
  <si>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</si>
  <si>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</si>
  <si>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</si>
  <si>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r>
      <t xml:space="preserve">PRICE SCHEDULE
</t>
    </r>
    <r>
      <rPr>
        <b/>
        <sz val="12"/>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</si>
  <si>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2"/>
        <color indexed="10"/>
        <rFont val="Times New Roman"/>
        <family val="1"/>
      </rPr>
      <t>#</t>
    </r>
  </si>
  <si>
    <r>
      <t xml:space="preserve">TEXT </t>
    </r>
    <r>
      <rPr>
        <b/>
        <sz val="12"/>
        <color indexed="10"/>
        <rFont val="Times New Roman"/>
        <family val="1"/>
      </rPr>
      <t>#</t>
    </r>
  </si>
  <si>
    <r>
      <t>TEXT</t>
    </r>
    <r>
      <rPr>
        <b/>
        <sz val="12"/>
        <color indexed="10"/>
        <rFont val="Times New Roman"/>
        <family val="1"/>
      </rPr>
      <t>#</t>
    </r>
  </si>
  <si>
    <r>
      <t xml:space="preserve">BASIC RATE WITH GST In </t>
    </r>
    <r>
      <rPr>
        <b/>
        <sz val="12"/>
        <color indexed="10"/>
        <rFont val="Times New Roman"/>
        <family val="1"/>
      </rPr>
      <t>Figures</t>
    </r>
    <r>
      <rPr>
        <b/>
        <sz val="12"/>
        <rFont val="Times New Roman"/>
        <family val="1"/>
      </rPr>
      <t xml:space="preserve">  To be entered by the </t>
    </r>
    <r>
      <rPr>
        <b/>
        <sz val="12"/>
        <color indexed="10"/>
        <rFont val="Times New Roman"/>
        <family val="1"/>
      </rPr>
      <t>Bidder</t>
    </r>
    <r>
      <rPr>
        <b/>
        <sz val="12"/>
        <rFont val="Times New Roman"/>
        <family val="1"/>
      </rPr>
      <t xml:space="preserve"> 
Rs.      P
 </t>
    </r>
  </si>
  <si>
    <t>AMC of Fire alarm control panels of various types and makes (Agni/Edward/Siemens etc) at IISER Mohali, Type : Fire detector type/Fire alarm/Manual call button type. (Panel list attached in NIQ)</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</si>
</sst>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s>
  <fonts count="60">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sz val="12"/>
      <name val="宋体"/>
      <family val="0"/>
    </font>
    <font>
      <b/>
      <sz val="12"/>
      <color indexed="10"/>
      <name val="Times New Roman"/>
      <family val="1"/>
    </font>
    <font>
      <b/>
      <sz val="12"/>
      <color indexed="16"/>
      <name val="Times New Roman"/>
      <family val="1"/>
    </font>
    <font>
      <b/>
      <u val="single"/>
      <sz val="12"/>
      <color indexed="10"/>
      <name val="Times New Roman"/>
      <family val="1"/>
    </font>
    <font>
      <sz val="12"/>
      <name val="Times New Roman"/>
      <family val="1"/>
    </font>
    <font>
      <sz val="12"/>
      <color indexed="23"/>
      <name val="Times New Roman"/>
      <family val="1"/>
    </font>
    <font>
      <b/>
      <i/>
      <sz val="12"/>
      <color indexed="8"/>
      <name val="Times New Roman"/>
      <family val="1"/>
    </font>
    <font>
      <b/>
      <sz val="12"/>
      <name val="Times New Roman"/>
      <family val="1"/>
    </font>
    <font>
      <b/>
      <sz val="12"/>
      <color indexed="8"/>
      <name val="Times New Roman"/>
      <family val="1"/>
    </font>
    <font>
      <b/>
      <u val="single"/>
      <sz val="12"/>
      <color indexed="23"/>
      <name val="Times New Roman"/>
      <family val="1"/>
    </font>
    <font>
      <b/>
      <u val="single"/>
      <sz val="12"/>
      <name val="Times New Roman"/>
      <family val="1"/>
    </font>
    <font>
      <b/>
      <sz val="12"/>
      <color indexed="18"/>
      <name val="Times New Roman"/>
      <family val="1"/>
    </font>
    <font>
      <sz val="12"/>
      <color indexed="8"/>
      <name val="Times New Roman"/>
      <family val="1"/>
    </font>
    <font>
      <sz val="12"/>
      <color indexed="31"/>
      <name val="Times New Roman"/>
      <family val="1"/>
    </font>
    <font>
      <b/>
      <sz val="12"/>
      <color indexed="1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0" fillId="0" borderId="0">
      <alignment vertical="center"/>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0" fillId="0" borderId="0" xfId="55" applyNumberFormat="1" applyFill="1">
      <alignment/>
      <protection/>
    </xf>
    <xf numFmtId="0" fontId="1" fillId="0" borderId="0" xfId="60" applyNumberFormat="1" applyFill="1">
      <alignment/>
      <protection/>
    </xf>
    <xf numFmtId="0" fontId="2" fillId="0" borderId="0" xfId="55" applyNumberFormat="1" applyFont="1" applyFill="1">
      <alignment/>
      <protection/>
    </xf>
    <xf numFmtId="0" fontId="3" fillId="0" borderId="0" xfId="55" applyNumberFormat="1" applyFont="1" applyFill="1" applyBorder="1" applyAlignment="1">
      <alignment vertical="center"/>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lignment horizontal="left"/>
      <protection/>
    </xf>
    <xf numFmtId="0" fontId="6" fillId="0" borderId="0" xfId="55" applyNumberFormat="1" applyFont="1" applyFill="1" applyBorder="1" applyAlignment="1">
      <alignment horizontal="left"/>
      <protection/>
    </xf>
    <xf numFmtId="0" fontId="3" fillId="0" borderId="0" xfId="55" applyNumberFormat="1" applyFont="1" applyFill="1" applyAlignment="1" applyProtection="1">
      <alignment vertical="center"/>
      <protection locked="0"/>
    </xf>
    <xf numFmtId="0" fontId="4" fillId="0" borderId="0" xfId="55" applyNumberFormat="1" applyFont="1" applyFill="1" applyAlignment="1" applyProtection="1">
      <alignment vertical="center"/>
      <protection locked="0"/>
    </xf>
    <xf numFmtId="0" fontId="3" fillId="0" borderId="0" xfId="55" applyNumberFormat="1" applyFont="1" applyFill="1" applyAlignment="1">
      <alignment vertical="center"/>
      <protection/>
    </xf>
    <xf numFmtId="0" fontId="4" fillId="0" borderId="0" xfId="55" applyNumberFormat="1" applyFont="1" applyFill="1" applyAlignment="1">
      <alignment vertical="center"/>
      <protection/>
    </xf>
    <xf numFmtId="0" fontId="3" fillId="0" borderId="0" xfId="55" applyNumberFormat="1" applyFont="1" applyFill="1">
      <alignment/>
      <protection/>
    </xf>
    <xf numFmtId="0" fontId="4" fillId="0" borderId="0" xfId="55" applyNumberFormat="1" applyFont="1" applyFill="1">
      <alignment/>
      <protection/>
    </xf>
    <xf numFmtId="0" fontId="3" fillId="0" borderId="0" xfId="55" applyNumberFormat="1" applyFont="1" applyFill="1" applyAlignment="1">
      <alignment vertical="top"/>
      <protection/>
    </xf>
    <xf numFmtId="0" fontId="4" fillId="0" borderId="0" xfId="55" applyNumberFormat="1" applyFont="1" applyFill="1" applyAlignment="1">
      <alignment vertical="top"/>
      <protection/>
    </xf>
    <xf numFmtId="0" fontId="3" fillId="0" borderId="0" xfId="55" applyNumberFormat="1" applyFont="1" applyFill="1" applyAlignment="1" applyProtection="1">
      <alignment vertical="top"/>
      <protection/>
    </xf>
    <xf numFmtId="0" fontId="4" fillId="0" borderId="0" xfId="55" applyNumberFormat="1" applyFont="1" applyFill="1" applyAlignment="1" applyProtection="1">
      <alignment vertical="top"/>
      <protection/>
    </xf>
    <xf numFmtId="0" fontId="11" fillId="0" borderId="10" xfId="60" applyNumberFormat="1" applyFont="1" applyFill="1" applyBorder="1" applyAlignment="1" applyProtection="1">
      <alignment vertical="center" wrapText="1"/>
      <protection locked="0"/>
    </xf>
    <xf numFmtId="0" fontId="12" fillId="33" borderId="10" xfId="60" applyNumberFormat="1" applyFont="1" applyFill="1" applyBorder="1" applyAlignment="1" applyProtection="1">
      <alignment vertical="center" wrapText="1"/>
      <protection locked="0"/>
    </xf>
    <xf numFmtId="0" fontId="11" fillId="0" borderId="10" xfId="60" applyNumberFormat="1" applyFont="1" applyFill="1" applyBorder="1" applyAlignment="1" applyProtection="1">
      <alignment vertical="center" wrapText="1"/>
      <protection/>
    </xf>
    <xf numFmtId="0" fontId="14" fillId="0" borderId="0" xfId="55" applyNumberFormat="1" applyFont="1" applyFill="1" applyBorder="1" applyAlignment="1">
      <alignment vertical="center"/>
      <protection/>
    </xf>
    <xf numFmtId="0" fontId="15" fillId="0" borderId="0" xfId="55" applyNumberFormat="1" applyFont="1" applyFill="1" applyBorder="1" applyAlignment="1" applyProtection="1">
      <alignment vertical="center"/>
      <protection locked="0"/>
    </xf>
    <xf numFmtId="0" fontId="15" fillId="0" borderId="0" xfId="55" applyNumberFormat="1" applyFont="1" applyFill="1" applyBorder="1" applyAlignment="1">
      <alignment vertical="center"/>
      <protection/>
    </xf>
    <xf numFmtId="0" fontId="16" fillId="0" borderId="0" xfId="60" applyNumberFormat="1" applyFont="1" applyFill="1" applyBorder="1" applyAlignment="1" applyProtection="1">
      <alignment horizontal="center" vertical="center"/>
      <protection/>
    </xf>
    <xf numFmtId="0" fontId="17" fillId="0" borderId="0" xfId="55" applyNumberFormat="1" applyFont="1" applyFill="1" applyBorder="1" applyAlignment="1">
      <alignment vertical="center"/>
      <protection/>
    </xf>
    <xf numFmtId="0" fontId="17" fillId="0" borderId="11" xfId="60" applyNumberFormat="1" applyFont="1" applyFill="1" applyBorder="1" applyAlignment="1" applyProtection="1">
      <alignment horizontal="left" vertical="top" wrapText="1"/>
      <protection/>
    </xf>
    <xf numFmtId="0" fontId="17" fillId="0" borderId="12" xfId="55" applyNumberFormat="1" applyFont="1" applyFill="1" applyBorder="1" applyAlignment="1">
      <alignment horizontal="center" vertical="top" wrapText="1"/>
      <protection/>
    </xf>
    <xf numFmtId="0" fontId="17" fillId="0" borderId="10" xfId="55" applyNumberFormat="1" applyFont="1" applyFill="1" applyBorder="1" applyAlignment="1">
      <alignment horizontal="center" vertical="top" wrapText="1"/>
      <protection/>
    </xf>
    <xf numFmtId="0" fontId="17" fillId="34" borderId="10" xfId="55" applyNumberFormat="1" applyFont="1" applyFill="1" applyBorder="1" applyAlignment="1">
      <alignment horizontal="center" vertical="top" wrapText="1"/>
      <protection/>
    </xf>
    <xf numFmtId="0" fontId="17" fillId="34" borderId="10" xfId="60" applyNumberFormat="1" applyFont="1" applyFill="1" applyBorder="1" applyAlignment="1">
      <alignment horizontal="center" vertical="top" wrapText="1"/>
      <protection/>
    </xf>
    <xf numFmtId="0" fontId="21" fillId="34" borderId="10" xfId="60" applyNumberFormat="1" applyFont="1" applyFill="1" applyBorder="1" applyAlignment="1">
      <alignment horizontal="center" vertical="top" wrapText="1"/>
      <protection/>
    </xf>
    <xf numFmtId="0" fontId="21" fillId="34" borderId="10" xfId="60" applyNumberFormat="1" applyFont="1" applyFill="1" applyBorder="1" applyAlignment="1">
      <alignment vertical="top" wrapText="1"/>
      <protection/>
    </xf>
    <xf numFmtId="0" fontId="17" fillId="35" borderId="10" xfId="55" applyNumberFormat="1" applyFont="1" applyFill="1" applyBorder="1" applyAlignment="1">
      <alignment horizontal="center" vertical="top" wrapText="1"/>
      <protection/>
    </xf>
    <xf numFmtId="0" fontId="14" fillId="0" borderId="10" xfId="60" applyNumberFormat="1" applyFont="1" applyFill="1" applyBorder="1" applyAlignment="1">
      <alignment horizontal="center" vertical="top"/>
      <protection/>
    </xf>
    <xf numFmtId="0" fontId="58" fillId="0" borderId="10" xfId="0" applyFont="1" applyFill="1" applyBorder="1" applyAlignment="1">
      <alignment wrapText="1"/>
    </xf>
    <xf numFmtId="0" fontId="22" fillId="0" borderId="10" xfId="60" applyNumberFormat="1" applyFont="1" applyFill="1" applyBorder="1" applyAlignment="1">
      <alignment horizontal="left" vertical="center" wrapText="1" readingOrder="1"/>
      <protection/>
    </xf>
    <xf numFmtId="0" fontId="58" fillId="0" borderId="10" xfId="0" applyFont="1" applyFill="1" applyBorder="1" applyAlignment="1">
      <alignment horizontal="center" vertical="center"/>
    </xf>
    <xf numFmtId="2" fontId="14" fillId="0" borderId="10" xfId="60" applyNumberFormat="1" applyFont="1" applyFill="1" applyBorder="1" applyAlignment="1">
      <alignment vertical="top"/>
      <protection/>
    </xf>
    <xf numFmtId="2" fontId="17" fillId="0" borderId="10" xfId="55" applyNumberFormat="1" applyFont="1" applyFill="1" applyBorder="1" applyAlignment="1" applyProtection="1">
      <alignment horizontal="right" vertical="top"/>
      <protection locked="0"/>
    </xf>
    <xf numFmtId="2" fontId="14" fillId="0" borderId="10" xfId="55" applyNumberFormat="1" applyFont="1" applyFill="1" applyBorder="1" applyAlignment="1">
      <alignment vertical="top"/>
      <protection/>
    </xf>
    <xf numFmtId="2" fontId="17" fillId="0" borderId="10" xfId="55" applyNumberFormat="1" applyFont="1" applyFill="1" applyBorder="1" applyAlignment="1" applyProtection="1">
      <alignment horizontal="left" vertical="top"/>
      <protection locked="0"/>
    </xf>
    <xf numFmtId="2" fontId="17" fillId="33" borderId="10" xfId="55" applyNumberFormat="1" applyFont="1" applyFill="1" applyBorder="1" applyAlignment="1" applyProtection="1">
      <alignment horizontal="right" vertical="top"/>
      <protection locked="0"/>
    </xf>
    <xf numFmtId="2" fontId="17" fillId="0" borderId="10" xfId="55" applyNumberFormat="1" applyFont="1" applyFill="1" applyBorder="1" applyAlignment="1" applyProtection="1">
      <alignment horizontal="center" vertical="top" wrapText="1"/>
      <protection locked="0"/>
    </xf>
    <xf numFmtId="2" fontId="17" fillId="0" borderId="10" xfId="55" applyNumberFormat="1" applyFont="1" applyFill="1" applyBorder="1" applyAlignment="1">
      <alignment horizontal="center" vertical="top" wrapText="1"/>
      <protection/>
    </xf>
    <xf numFmtId="2" fontId="17" fillId="0" borderId="10" xfId="60" applyNumberFormat="1" applyFont="1" applyFill="1" applyBorder="1" applyAlignment="1">
      <alignment horizontal="right" vertical="top"/>
      <protection/>
    </xf>
    <xf numFmtId="0" fontId="14" fillId="0" borderId="10" xfId="60" applyNumberFormat="1" applyFont="1" applyFill="1" applyBorder="1" applyAlignment="1">
      <alignment vertical="top" wrapText="1"/>
      <protection/>
    </xf>
    <xf numFmtId="0" fontId="18" fillId="0" borderId="10" xfId="0" applyFont="1" applyFill="1" applyBorder="1" applyAlignment="1">
      <alignment horizontal="left" vertical="center" wrapText="1"/>
    </xf>
    <xf numFmtId="0" fontId="14" fillId="0" borderId="10" xfId="57" applyFont="1" applyFill="1" applyBorder="1" applyAlignment="1">
      <alignment horizontal="left" vertical="center" wrapText="1"/>
      <protection/>
    </xf>
    <xf numFmtId="0" fontId="22" fillId="0" borderId="10" xfId="0" applyFont="1" applyFill="1" applyBorder="1" applyAlignment="1">
      <alignment horizontal="center" vertical="center"/>
    </xf>
    <xf numFmtId="0" fontId="22" fillId="0" borderId="10" xfId="58" applyFont="1" applyFill="1" applyBorder="1" applyAlignment="1">
      <alignment horizontal="left" vertical="center" wrapText="1"/>
      <protection/>
    </xf>
    <xf numFmtId="0" fontId="22" fillId="0" borderId="10" xfId="0" applyFont="1" applyFill="1" applyBorder="1" applyAlignment="1">
      <alignment vertical="center" wrapText="1"/>
    </xf>
    <xf numFmtId="0" fontId="17" fillId="0" borderId="10" xfId="60" applyNumberFormat="1" applyFont="1" applyFill="1" applyBorder="1" applyAlignment="1">
      <alignment horizontal="left" vertical="top"/>
      <protection/>
    </xf>
    <xf numFmtId="0" fontId="14" fillId="0" borderId="10" xfId="60" applyNumberFormat="1" applyFont="1" applyFill="1" applyBorder="1" applyAlignment="1">
      <alignment vertical="top"/>
      <protection/>
    </xf>
    <xf numFmtId="0" fontId="11" fillId="0" borderId="10" xfId="60" applyNumberFormat="1" applyFont="1" applyFill="1" applyBorder="1" applyAlignment="1">
      <alignment vertical="top"/>
      <protection/>
    </xf>
    <xf numFmtId="0" fontId="14" fillId="0" borderId="10" xfId="55" applyNumberFormat="1" applyFont="1" applyFill="1" applyBorder="1" applyAlignment="1">
      <alignment vertical="top"/>
      <protection/>
    </xf>
    <xf numFmtId="2" fontId="11" fillId="0" borderId="10" xfId="60" applyNumberFormat="1" applyFont="1" applyFill="1" applyBorder="1" applyAlignment="1">
      <alignment vertical="top"/>
      <protection/>
    </xf>
    <xf numFmtId="0" fontId="23" fillId="0" borderId="10" xfId="55" applyNumberFormat="1" applyFont="1" applyFill="1" applyBorder="1" applyAlignment="1" applyProtection="1">
      <alignment vertical="top"/>
      <protection/>
    </xf>
    <xf numFmtId="0" fontId="12" fillId="33" borderId="10" xfId="66" applyNumberFormat="1" applyFont="1" applyFill="1" applyBorder="1" applyAlignment="1" applyProtection="1">
      <alignment horizontal="center" vertical="center"/>
      <protection/>
    </xf>
    <xf numFmtId="0" fontId="23" fillId="0" borderId="10" xfId="60" applyNumberFormat="1" applyFont="1" applyFill="1" applyBorder="1" applyAlignment="1">
      <alignment vertical="top"/>
      <protection/>
    </xf>
    <xf numFmtId="0" fontId="14" fillId="0" borderId="10" xfId="55" applyNumberFormat="1" applyFont="1" applyFill="1" applyBorder="1" applyAlignment="1" applyProtection="1">
      <alignment vertical="top"/>
      <protection/>
    </xf>
    <xf numFmtId="0" fontId="11" fillId="0" borderId="10" xfId="66" applyNumberFormat="1" applyFont="1" applyFill="1" applyBorder="1" applyAlignment="1" applyProtection="1">
      <alignment vertical="center" wrapText="1"/>
      <protection locked="0"/>
    </xf>
    <xf numFmtId="0" fontId="24" fillId="0" borderId="10" xfId="60" applyNumberFormat="1" applyFont="1" applyFill="1" applyBorder="1" applyAlignment="1">
      <alignment horizontal="right" vertical="top"/>
      <protection/>
    </xf>
    <xf numFmtId="0" fontId="11" fillId="0" borderId="10" xfId="60" applyNumberFormat="1" applyFont="1" applyFill="1" applyBorder="1" applyAlignment="1">
      <alignment horizontal="right" vertical="top"/>
      <protection/>
    </xf>
    <xf numFmtId="0" fontId="20" fillId="0" borderId="13" xfId="55" applyNumberFormat="1" applyFont="1" applyFill="1" applyBorder="1" applyAlignment="1">
      <alignment horizontal="center" vertical="center" wrapText="1"/>
      <protection/>
    </xf>
    <xf numFmtId="0" fontId="11" fillId="0" borderId="10" xfId="60" applyNumberFormat="1" applyFont="1" applyFill="1" applyBorder="1" applyAlignment="1">
      <alignment horizontal="center" vertical="top" wrapText="1"/>
      <protection/>
    </xf>
    <xf numFmtId="0" fontId="13" fillId="0" borderId="0" xfId="55" applyNumberFormat="1" applyFont="1" applyFill="1" applyBorder="1" applyAlignment="1">
      <alignment horizontal="center" vertical="top"/>
      <protection/>
    </xf>
    <xf numFmtId="0" fontId="18" fillId="0" borderId="0" xfId="55" applyNumberFormat="1" applyFont="1" applyFill="1" applyBorder="1" applyAlignment="1">
      <alignment horizontal="left" vertical="center" wrapText="1"/>
      <protection/>
    </xf>
    <xf numFmtId="0" fontId="19" fillId="0" borderId="14" xfId="55" applyNumberFormat="1" applyFont="1" applyFill="1" applyBorder="1" applyAlignment="1" applyProtection="1">
      <alignment horizontal="center" wrapText="1"/>
      <protection locked="0"/>
    </xf>
    <xf numFmtId="0" fontId="17" fillId="36" borderId="13" xfId="60" applyNumberFormat="1" applyFont="1" applyFill="1" applyBorder="1" applyAlignment="1" applyProtection="1">
      <alignment horizontal="left" vertical="top"/>
      <protection locked="0"/>
    </xf>
    <xf numFmtId="0" fontId="9"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4"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twoCellAnchor editAs="oneCell">
    <xdr:from>
      <xdr:col>1</xdr:col>
      <xdr:colOff>0</xdr:colOff>
      <xdr:row>21</xdr:row>
      <xdr:rowOff>0</xdr:rowOff>
    </xdr:from>
    <xdr:to>
      <xdr:col>1</xdr:col>
      <xdr:colOff>47625</xdr:colOff>
      <xdr:row>21</xdr:row>
      <xdr:rowOff>57150</xdr:rowOff>
    </xdr:to>
    <xdr:pic>
      <xdr:nvPicPr>
        <xdr:cNvPr id="5" name="Picture 38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6" name="Picture 38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7" name="Picture 39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8" name="Picture 39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9" name="Picture 39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0" name="Picture 5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1" name="Picture 5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2" name="Picture 13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3" name="Picture 13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4" name="Picture 13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5" name="Picture 13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6" name="Picture 18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7" name="Picture 184"/>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8" name="Picture 186"/>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9" name="Picture 187"/>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0" name="Picture 188"/>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1" name="Picture 19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2" name="Picture 19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3" name="Picture 19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4" name="Picture 19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5" name="Picture 19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6" name="Picture 19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7" name="Picture 19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8" name="Picture 20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9" name="Picture 20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0" name="Picture 20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1" name="Picture 20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2" name="Picture 217"/>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3" name="Picture 218"/>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4" name="Picture 219"/>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5" name="Picture 220"/>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6" name="Picture 221"/>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7" name="Picture 22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8" name="Picture 22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9" name="Picture 22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40" name="Picture 22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41" name="Picture 22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42" name="Picture 22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43" name="Picture 23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44" name="Picture 23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45" name="Picture 23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46" name="Picture 23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47" name="Picture 23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8" name="Picture 249"/>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49" name="Picture 250"/>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0" name="Picture 251"/>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1" name="Picture 252"/>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52" name="Picture 25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53" name="Picture 25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54" name="Picture 25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55" name="Picture 25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56" name="Picture 25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57" name="Picture 25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58" name="Picture 26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59" name="Picture 26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60" name="Picture 26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61" name="Picture 26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62" name="Picture 26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63" name="Picture 26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4" name="Picture 279"/>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5" name="Picture 280"/>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6" name="Picture 281"/>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7" name="Picture 282"/>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68" name="Picture 28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69" name="Picture 28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70" name="Picture 28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71" name="Picture 28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72" name="Picture 28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73" name="Picture 28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74" name="Picture 29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75" name="Picture 29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76" name="Picture 29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77" name="Picture 29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78" name="Picture 29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79" name="Picture 29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0" name="Picture 309"/>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1" name="Picture 310"/>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2" name="Picture 311"/>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3" name="Picture 312"/>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84" name="Picture 31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85" name="Picture 31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86" name="Picture 31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87" name="Picture 31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88" name="Picture 31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89" name="Picture 31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90" name="Picture 32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91" name="Picture 32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92" name="Picture 32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93" name="Picture 32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94" name="Picture 32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95" name="Picture 32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6" name="Picture 339"/>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7" name="Picture 340"/>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8" name="Picture 341"/>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99" name="Picture 342"/>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00" name="Picture 34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01" name="Picture 34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02" name="Picture 34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03" name="Picture 34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04" name="Picture 34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05" name="Picture 34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06" name="Picture 35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07" name="Picture 35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08" name="Picture 35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09" name="Picture 35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10" name="Picture 35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11" name="Picture 35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12" name="Picture 369"/>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13" name="Picture 370"/>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14" name="Picture 371"/>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15" name="Picture 372"/>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16" name="Picture 37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17" name="Picture 37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18" name="Picture 37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19" name="Picture 37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20" name="Picture 37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21" name="Picture 37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22" name="Picture 38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23" name="Picture 38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24" name="Picture 38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25" name="Picture 38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26" name="Picture 38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27" name="Picture 38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28" name="Picture 399"/>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29" name="Picture 400"/>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30" name="Picture 401"/>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31" name="Picture 402"/>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32" name="Picture 40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33" name="Picture 40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34" name="Picture 40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35" name="Picture 40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36" name="Picture 40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37" name="Picture 40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38" name="Picture 41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39" name="Picture 41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40" name="Picture 41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41" name="Picture 41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42" name="Picture 41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43" name="Picture 41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44" name="Picture 431"/>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45" name="Picture 432"/>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46" name="Picture 43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47" name="Picture 434"/>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48" name="Picture 43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49" name="Picture 43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50" name="Picture 43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51" name="Picture 43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52" name="Picture 43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53" name="Picture 44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54" name="Picture 44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55" name="Picture 44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56" name="Picture 44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57" name="Picture 44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58" name="Picture 44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59" name="Picture 44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60" name="Picture 461"/>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61" name="Picture 462"/>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62" name="Picture 46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63" name="Picture 464"/>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64" name="Picture 46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65" name="Picture 46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66" name="Picture 46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67" name="Picture 46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68" name="Picture 46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69" name="Picture 47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70" name="Picture 47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71" name="Picture 47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72" name="Picture 47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73" name="Picture 47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74" name="Picture 47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75" name="Picture 47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76" name="Picture 491"/>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77" name="Picture 492"/>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78" name="Picture 49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79" name="Picture 494"/>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80" name="Picture 49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81" name="Picture 49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82" name="Picture 49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83" name="Picture 49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84" name="Picture 49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85" name="Picture 50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86" name="Picture 50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87" name="Picture 50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88" name="Picture 50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89" name="Picture 50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90" name="Picture 50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91" name="Picture 50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92" name="Picture 521"/>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93" name="Picture 522"/>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94" name="Picture 52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95" name="Picture 524"/>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196" name="Picture 52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97" name="Picture 54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98" name="Picture 54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199" name="Picture 54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00" name="Picture 54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01" name="Picture 55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02" name="Picture 55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03" name="Picture 55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04" name="Picture 55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05" name="Picture 55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06" name="Picture 55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07" name="Picture 55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08" name="Picture 571"/>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09" name="Picture 572"/>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10" name="Picture 57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11" name="Picture 574"/>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12" name="Picture 57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13" name="Picture 57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14" name="Picture 57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15" name="Picture 57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16" name="Picture 57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17" name="Picture 58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18" name="Picture 58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19" name="Picture 58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20" name="Picture 58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21" name="Picture 58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22" name="Picture 58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23" name="Picture 58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24" name="Picture 601"/>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25" name="Picture 602"/>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26" name="Picture 60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27" name="Picture 604"/>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28" name="Picture 60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29" name="Picture 60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30" name="Picture 60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31" name="Picture 60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32" name="Picture 61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33" name="Picture 61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34" name="Picture 61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35" name="Picture 61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36" name="Picture 61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37" name="Picture 61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38" name="Picture 61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39" name="Picture 62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40" name="Picture 63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41" name="Picture 634"/>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42" name="Picture 63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43" name="Picture 636"/>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44" name="Picture 637"/>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45" name="Picture 63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46" name="Picture 63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47" name="Picture 64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48" name="Picture 64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49" name="Picture 64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50" name="Picture 64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51" name="Picture 64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52" name="Picture 64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53" name="Picture 64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54" name="Picture 64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55" name="Picture 65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56" name="Picture 66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57" name="Picture 664"/>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58" name="Picture 66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59" name="Picture 666"/>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60" name="Picture 667"/>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61" name="Picture 66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62" name="Picture 66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63" name="Picture 67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64" name="Picture 67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65" name="Picture 67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66" name="Picture 67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67" name="Picture 67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68" name="Picture 67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69" name="Picture 67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70" name="Picture 67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71" name="Picture 68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72" name="Picture 69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73" name="Picture 694"/>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74" name="Picture 69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75" name="Picture 696"/>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76" name="Picture 697"/>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77" name="Picture 69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78" name="Picture 69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79" name="Picture 70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80" name="Picture 70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81" name="Picture 70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82" name="Picture 70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83" name="Picture 70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84" name="Picture 70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85" name="Picture 70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86" name="Picture 70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87" name="Picture 71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88" name="Picture 72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89" name="Picture 724"/>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90" name="Picture 72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91" name="Picture 726"/>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292" name="Picture 727"/>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93" name="Picture 72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94" name="Picture 72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95" name="Picture 73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96" name="Picture 73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97" name="Picture 73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98" name="Picture 73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299" name="Picture 73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00" name="Picture 73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01" name="Picture 73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02" name="Picture 73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03" name="Picture 74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04" name="Picture 75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05" name="Picture 754"/>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06" name="Picture 75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07" name="Picture 756"/>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08" name="Picture 757"/>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09" name="Picture 75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10" name="Picture 75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11" name="Picture 76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12" name="Picture 76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13" name="Picture 76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14" name="Picture 76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15" name="Picture 76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16" name="Picture 76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17" name="Picture 76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18" name="Picture 76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19" name="Picture 77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20" name="Picture 783"/>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21" name="Picture 784"/>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22" name="Picture 78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23" name="Picture 786"/>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24" name="Picture 787"/>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25" name="Picture 78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26" name="Picture 79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27" name="Picture 79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28" name="Picture 79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29" name="Picture 79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30" name="Picture 795"/>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31" name="Picture 79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32" name="Picture 79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33" name="Picture 79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34" name="Picture 80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35" name="Picture 80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36" name="Picture 81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37" name="Picture 816"/>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38" name="Picture 817"/>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39" name="Picture 818"/>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40" name="Picture 819"/>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41" name="Picture 82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42" name="Picture 82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43" name="Picture 82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44" name="Picture 82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45" name="Picture 82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46" name="Picture 82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47" name="Picture 82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48" name="Picture 82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49" name="Picture 82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50" name="Picture 83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51" name="Picture 83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52" name="Picture 84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53" name="Picture 846"/>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54" name="Picture 847"/>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55" name="Picture 848"/>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56" name="Picture 849"/>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57" name="Picture 85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58" name="Picture 85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59" name="Picture 85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60" name="Picture 85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61" name="Picture 854"/>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62" name="Picture 85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63" name="Picture 85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64" name="Picture 85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65" name="Picture 85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66" name="Picture 86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67" name="Picture 86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68" name="Picture 87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69" name="Picture 876"/>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70" name="Picture 877"/>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71" name="Picture 878"/>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72" name="Picture 879"/>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73" name="Picture 880"/>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74" name="Picture 88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75" name="Picture 88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76" name="Picture 883"/>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77" name="Picture 886"/>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78" name="Picture 887"/>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79" name="Picture 888"/>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80" name="Picture 889"/>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81" name="Picture 891"/>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21</xdr:row>
      <xdr:rowOff>0</xdr:rowOff>
    </xdr:from>
    <xdr:to>
      <xdr:col>1</xdr:col>
      <xdr:colOff>47625</xdr:colOff>
      <xdr:row>21</xdr:row>
      <xdr:rowOff>57150</xdr:rowOff>
    </xdr:to>
    <xdr:pic>
      <xdr:nvPicPr>
        <xdr:cNvPr id="382" name="Picture 892"/>
        <xdr:cNvPicPr preferRelativeResize="1">
          <a:picLocks noChangeAspect="1"/>
        </xdr:cNvPicPr>
      </xdr:nvPicPr>
      <xdr:blipFill>
        <a:blip r:embed="rId1"/>
        <a:stretch>
          <a:fillRect/>
        </a:stretch>
      </xdr:blipFill>
      <xdr:spPr>
        <a:xfrm>
          <a:off x="952500" y="8829675"/>
          <a:ext cx="47625" cy="5715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83" name="Picture 905"/>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84" name="Picture 906"/>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85" name="Picture 907"/>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86" name="Picture 908"/>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twoCellAnchor editAs="oneCell">
    <xdr:from>
      <xdr:col>1</xdr:col>
      <xdr:colOff>0</xdr:colOff>
      <xdr:row>20</xdr:row>
      <xdr:rowOff>0</xdr:rowOff>
    </xdr:from>
    <xdr:to>
      <xdr:col>1</xdr:col>
      <xdr:colOff>47625</xdr:colOff>
      <xdr:row>20</xdr:row>
      <xdr:rowOff>38100</xdr:rowOff>
    </xdr:to>
    <xdr:pic>
      <xdr:nvPicPr>
        <xdr:cNvPr id="387" name="Picture 909"/>
        <xdr:cNvPicPr preferRelativeResize="1">
          <a:picLocks noChangeAspect="1"/>
        </xdr:cNvPicPr>
      </xdr:nvPicPr>
      <xdr:blipFill>
        <a:blip r:embed="rId1"/>
        <a:stretch>
          <a:fillRect/>
        </a:stretch>
      </xdr:blipFill>
      <xdr:spPr>
        <a:xfrm>
          <a:off x="952500" y="8429625"/>
          <a:ext cx="47625" cy="38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68"/>
  <sheetViews>
    <sheetView showGridLines="0" view="pageBreakPreview" zoomScale="70" zoomScaleNormal="85" zoomScaleSheetLayoutView="70" zoomScalePageLayoutView="0" workbookViewId="0" topLeftCell="A1">
      <selection activeCell="M13" sqref="M13"/>
    </sheetView>
  </sheetViews>
  <sheetFormatPr defaultColWidth="9.140625" defaultRowHeight="15"/>
  <cols>
    <col min="1" max="1" width="14.28125" style="1" customWidth="1"/>
    <col min="2" max="2" width="93.8515625" style="1" customWidth="1"/>
    <col min="3" max="3" width="9.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6" t="str">
        <f>B2&amp;" BoQ"</f>
        <v>Item Wise BoQ</v>
      </c>
      <c r="B1" s="66"/>
      <c r="C1" s="66"/>
      <c r="D1" s="66"/>
      <c r="E1" s="66"/>
      <c r="F1" s="66"/>
      <c r="G1" s="66"/>
      <c r="H1" s="66"/>
      <c r="I1" s="66"/>
      <c r="J1" s="66"/>
      <c r="K1" s="66"/>
      <c r="L1" s="66"/>
      <c r="M1" s="21"/>
      <c r="N1" s="21"/>
      <c r="O1" s="22"/>
      <c r="P1" s="22"/>
      <c r="Q1" s="23"/>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IE1" s="5"/>
      <c r="IF1" s="5"/>
      <c r="IG1" s="5"/>
      <c r="IH1" s="5"/>
      <c r="II1" s="5"/>
    </row>
    <row r="2" spans="1:55" s="4" customFormat="1" ht="25.5" customHeight="1" hidden="1">
      <c r="A2" s="24" t="s">
        <v>0</v>
      </c>
      <c r="B2" s="24" t="s">
        <v>1</v>
      </c>
      <c r="C2" s="24" t="s">
        <v>2</v>
      </c>
      <c r="D2" s="24" t="s">
        <v>3</v>
      </c>
      <c r="E2" s="24" t="s">
        <v>4</v>
      </c>
      <c r="F2" s="21"/>
      <c r="G2" s="21"/>
      <c r="H2" s="21"/>
      <c r="I2" s="21"/>
      <c r="J2" s="25"/>
      <c r="K2" s="25"/>
      <c r="L2" s="25"/>
      <c r="M2" s="21"/>
      <c r="N2" s="21"/>
      <c r="O2" s="22"/>
      <c r="P2" s="22"/>
      <c r="Q2" s="23"/>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row>
    <row r="3" spans="1:243" s="4" customFormat="1" ht="30" customHeight="1" hidden="1">
      <c r="A3" s="21" t="s">
        <v>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IE3" s="5"/>
      <c r="IF3" s="5"/>
      <c r="IG3" s="5"/>
      <c r="IH3" s="5"/>
      <c r="II3" s="5"/>
    </row>
    <row r="4" spans="1:243" s="6" customFormat="1" ht="30" customHeight="1">
      <c r="A4" s="67" t="s">
        <v>44</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7"/>
      <c r="IF4" s="7"/>
      <c r="IG4" s="7"/>
      <c r="IH4" s="7"/>
      <c r="II4" s="7"/>
    </row>
    <row r="5" spans="1:243" s="6" customFormat="1" ht="30" customHeight="1">
      <c r="A5" s="67" t="s">
        <v>54</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7"/>
      <c r="IF5" s="7"/>
      <c r="IG5" s="7"/>
      <c r="IH5" s="7"/>
      <c r="II5" s="7"/>
    </row>
    <row r="6" spans="1:243" s="6" customFormat="1" ht="30" customHeight="1">
      <c r="A6" s="67" t="s">
        <v>55</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7"/>
      <c r="IF6" s="7"/>
      <c r="IG6" s="7"/>
      <c r="IH6" s="7"/>
      <c r="II6" s="7"/>
    </row>
    <row r="7" spans="1:243" s="6" customFormat="1" ht="29.25" customHeight="1" hidden="1">
      <c r="A7" s="68" t="s">
        <v>6</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7"/>
      <c r="IF7" s="7"/>
      <c r="IG7" s="7"/>
      <c r="IH7" s="7"/>
      <c r="II7" s="7"/>
    </row>
    <row r="8" spans="1:243" s="8" customFormat="1" ht="64.5" customHeight="1">
      <c r="A8" s="26" t="s">
        <v>42</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9"/>
      <c r="IF8" s="9"/>
      <c r="IG8" s="9"/>
      <c r="IH8" s="9"/>
      <c r="II8" s="9"/>
    </row>
    <row r="9" spans="1:243" s="10" customFormat="1" ht="61.5" customHeight="1">
      <c r="A9" s="64" t="s">
        <v>152</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1"/>
      <c r="IF9" s="11"/>
      <c r="IG9" s="11"/>
      <c r="IH9" s="11"/>
      <c r="II9" s="11"/>
    </row>
    <row r="10" spans="1:243" s="12" customFormat="1" ht="18.75" customHeight="1">
      <c r="A10" s="27" t="s">
        <v>153</v>
      </c>
      <c r="B10" s="27" t="s">
        <v>154</v>
      </c>
      <c r="C10" s="27" t="s">
        <v>154</v>
      </c>
      <c r="D10" s="27" t="s">
        <v>153</v>
      </c>
      <c r="E10" s="27" t="s">
        <v>154</v>
      </c>
      <c r="F10" s="27" t="s">
        <v>7</v>
      </c>
      <c r="G10" s="27" t="s">
        <v>7</v>
      </c>
      <c r="H10" s="27" t="s">
        <v>8</v>
      </c>
      <c r="I10" s="27" t="s">
        <v>154</v>
      </c>
      <c r="J10" s="27" t="s">
        <v>153</v>
      </c>
      <c r="K10" s="27" t="s">
        <v>155</v>
      </c>
      <c r="L10" s="27" t="s">
        <v>154</v>
      </c>
      <c r="M10" s="27" t="s">
        <v>153</v>
      </c>
      <c r="N10" s="27" t="s">
        <v>7</v>
      </c>
      <c r="O10" s="27" t="s">
        <v>7</v>
      </c>
      <c r="P10" s="27" t="s">
        <v>7</v>
      </c>
      <c r="Q10" s="27" t="s">
        <v>7</v>
      </c>
      <c r="R10" s="27" t="s">
        <v>8</v>
      </c>
      <c r="S10" s="27" t="s">
        <v>8</v>
      </c>
      <c r="T10" s="27" t="s">
        <v>7</v>
      </c>
      <c r="U10" s="27" t="s">
        <v>7</v>
      </c>
      <c r="V10" s="27" t="s">
        <v>7</v>
      </c>
      <c r="W10" s="27" t="s">
        <v>7</v>
      </c>
      <c r="X10" s="27" t="s">
        <v>8</v>
      </c>
      <c r="Y10" s="27" t="s">
        <v>8</v>
      </c>
      <c r="Z10" s="27" t="s">
        <v>7</v>
      </c>
      <c r="AA10" s="27" t="s">
        <v>7</v>
      </c>
      <c r="AB10" s="27" t="s">
        <v>7</v>
      </c>
      <c r="AC10" s="27" t="s">
        <v>7</v>
      </c>
      <c r="AD10" s="27" t="s">
        <v>8</v>
      </c>
      <c r="AE10" s="27" t="s">
        <v>8</v>
      </c>
      <c r="AF10" s="27" t="s">
        <v>7</v>
      </c>
      <c r="AG10" s="27" t="s">
        <v>7</v>
      </c>
      <c r="AH10" s="27" t="s">
        <v>7</v>
      </c>
      <c r="AI10" s="27" t="s">
        <v>7</v>
      </c>
      <c r="AJ10" s="27" t="s">
        <v>8</v>
      </c>
      <c r="AK10" s="27" t="s">
        <v>8</v>
      </c>
      <c r="AL10" s="27" t="s">
        <v>7</v>
      </c>
      <c r="AM10" s="27" t="s">
        <v>7</v>
      </c>
      <c r="AN10" s="27" t="s">
        <v>7</v>
      </c>
      <c r="AO10" s="27" t="s">
        <v>7</v>
      </c>
      <c r="AP10" s="27" t="s">
        <v>8</v>
      </c>
      <c r="AQ10" s="27" t="s">
        <v>8</v>
      </c>
      <c r="AR10" s="27" t="s">
        <v>7</v>
      </c>
      <c r="AS10" s="27" t="s">
        <v>7</v>
      </c>
      <c r="AT10" s="27" t="s">
        <v>153</v>
      </c>
      <c r="AU10" s="27" t="s">
        <v>153</v>
      </c>
      <c r="AV10" s="27" t="s">
        <v>8</v>
      </c>
      <c r="AW10" s="27" t="s">
        <v>8</v>
      </c>
      <c r="AX10" s="27" t="s">
        <v>153</v>
      </c>
      <c r="AY10" s="27" t="s">
        <v>153</v>
      </c>
      <c r="AZ10" s="27" t="s">
        <v>9</v>
      </c>
      <c r="BA10" s="27" t="s">
        <v>153</v>
      </c>
      <c r="BB10" s="27" t="s">
        <v>153</v>
      </c>
      <c r="BC10" s="27" t="s">
        <v>154</v>
      </c>
      <c r="IE10" s="13"/>
      <c r="IF10" s="13"/>
      <c r="IG10" s="13"/>
      <c r="IH10" s="13"/>
      <c r="II10" s="13"/>
    </row>
    <row r="11" spans="1:243" s="12" customFormat="1" ht="94.5" customHeight="1">
      <c r="A11" s="28" t="s">
        <v>10</v>
      </c>
      <c r="B11" s="29" t="s">
        <v>11</v>
      </c>
      <c r="C11" s="29" t="s">
        <v>12</v>
      </c>
      <c r="D11" s="29" t="s">
        <v>13</v>
      </c>
      <c r="E11" s="29" t="s">
        <v>14</v>
      </c>
      <c r="F11" s="29" t="s">
        <v>15</v>
      </c>
      <c r="G11" s="29"/>
      <c r="H11" s="29"/>
      <c r="I11" s="29" t="s">
        <v>16</v>
      </c>
      <c r="J11" s="29" t="s">
        <v>17</v>
      </c>
      <c r="K11" s="29" t="s">
        <v>18</v>
      </c>
      <c r="L11" s="29" t="s">
        <v>19</v>
      </c>
      <c r="M11" s="30" t="s">
        <v>156</v>
      </c>
      <c r="N11" s="29" t="s">
        <v>20</v>
      </c>
      <c r="O11" s="29" t="s">
        <v>45</v>
      </c>
      <c r="P11" s="29" t="s">
        <v>21</v>
      </c>
      <c r="Q11" s="29" t="s">
        <v>22</v>
      </c>
      <c r="R11" s="29" t="s">
        <v>23</v>
      </c>
      <c r="S11" s="29" t="s">
        <v>24</v>
      </c>
      <c r="T11" s="29" t="s">
        <v>25</v>
      </c>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1" t="s">
        <v>26</v>
      </c>
      <c r="BB11" s="31" t="s">
        <v>43</v>
      </c>
      <c r="BC11" s="32" t="s">
        <v>27</v>
      </c>
      <c r="IE11" s="13"/>
      <c r="IF11" s="13"/>
      <c r="IG11" s="13"/>
      <c r="IH11" s="13"/>
      <c r="II11" s="13"/>
    </row>
    <row r="12" spans="1:243" s="12" customFormat="1" ht="15.75">
      <c r="A12" s="28">
        <v>1</v>
      </c>
      <c r="B12" s="28">
        <v>2</v>
      </c>
      <c r="C12" s="28">
        <v>3</v>
      </c>
      <c r="D12" s="28">
        <v>4</v>
      </c>
      <c r="E12" s="28">
        <v>5</v>
      </c>
      <c r="F12" s="28">
        <v>6</v>
      </c>
      <c r="G12" s="28">
        <v>7</v>
      </c>
      <c r="H12" s="28">
        <v>8</v>
      </c>
      <c r="I12" s="28">
        <v>9</v>
      </c>
      <c r="J12" s="28">
        <v>10</v>
      </c>
      <c r="K12" s="28">
        <v>11</v>
      </c>
      <c r="L12" s="28">
        <v>12</v>
      </c>
      <c r="M12" s="33">
        <v>7</v>
      </c>
      <c r="N12" s="33">
        <v>8</v>
      </c>
      <c r="O12" s="33">
        <v>9</v>
      </c>
      <c r="P12" s="33">
        <v>10</v>
      </c>
      <c r="Q12" s="33">
        <v>11</v>
      </c>
      <c r="R12" s="33">
        <v>12</v>
      </c>
      <c r="S12" s="33">
        <v>13</v>
      </c>
      <c r="T12" s="33">
        <v>14</v>
      </c>
      <c r="U12" s="33">
        <v>21</v>
      </c>
      <c r="V12" s="33">
        <v>22</v>
      </c>
      <c r="W12" s="33">
        <v>23</v>
      </c>
      <c r="X12" s="33">
        <v>24</v>
      </c>
      <c r="Y12" s="33">
        <v>25</v>
      </c>
      <c r="Z12" s="33">
        <v>26</v>
      </c>
      <c r="AA12" s="33">
        <v>27</v>
      </c>
      <c r="AB12" s="33">
        <v>28</v>
      </c>
      <c r="AC12" s="33">
        <v>29</v>
      </c>
      <c r="AD12" s="33">
        <v>30</v>
      </c>
      <c r="AE12" s="33">
        <v>31</v>
      </c>
      <c r="AF12" s="33">
        <v>32</v>
      </c>
      <c r="AG12" s="33">
        <v>33</v>
      </c>
      <c r="AH12" s="33">
        <v>34</v>
      </c>
      <c r="AI12" s="33">
        <v>35</v>
      </c>
      <c r="AJ12" s="33">
        <v>36</v>
      </c>
      <c r="AK12" s="33">
        <v>37</v>
      </c>
      <c r="AL12" s="33">
        <v>38</v>
      </c>
      <c r="AM12" s="33">
        <v>39</v>
      </c>
      <c r="AN12" s="33">
        <v>40</v>
      </c>
      <c r="AO12" s="33">
        <v>41</v>
      </c>
      <c r="AP12" s="33">
        <v>42</v>
      </c>
      <c r="AQ12" s="33">
        <v>43</v>
      </c>
      <c r="AR12" s="33">
        <v>44</v>
      </c>
      <c r="AS12" s="33">
        <v>45</v>
      </c>
      <c r="AT12" s="33">
        <v>46</v>
      </c>
      <c r="AU12" s="33">
        <v>47</v>
      </c>
      <c r="AV12" s="33">
        <v>48</v>
      </c>
      <c r="AW12" s="33">
        <v>49</v>
      </c>
      <c r="AX12" s="33">
        <v>50</v>
      </c>
      <c r="AY12" s="33">
        <v>51</v>
      </c>
      <c r="AZ12" s="33">
        <v>52</v>
      </c>
      <c r="BA12" s="33">
        <v>15</v>
      </c>
      <c r="BB12" s="33">
        <v>16</v>
      </c>
      <c r="BC12" s="33">
        <v>17</v>
      </c>
      <c r="IE12" s="13"/>
      <c r="IF12" s="13"/>
      <c r="IG12" s="13"/>
      <c r="IH12" s="13"/>
      <c r="II12" s="13"/>
    </row>
    <row r="13" spans="1:243" s="14" customFormat="1" ht="31.5">
      <c r="A13" s="34">
        <v>1</v>
      </c>
      <c r="B13" s="35" t="s">
        <v>157</v>
      </c>
      <c r="C13" s="36" t="s">
        <v>29</v>
      </c>
      <c r="D13" s="37">
        <v>1</v>
      </c>
      <c r="E13" s="37" t="s">
        <v>56</v>
      </c>
      <c r="F13" s="38"/>
      <c r="G13" s="39"/>
      <c r="H13" s="39"/>
      <c r="I13" s="38" t="s">
        <v>32</v>
      </c>
      <c r="J13" s="40">
        <f>IF(I13="Less(-)",-1,1)</f>
        <v>1</v>
      </c>
      <c r="K13" s="41" t="s">
        <v>33</v>
      </c>
      <c r="L13" s="41" t="s">
        <v>4</v>
      </c>
      <c r="M13" s="42"/>
      <c r="N13" s="39"/>
      <c r="O13" s="42"/>
      <c r="P13" s="43"/>
      <c r="Q13" s="39"/>
      <c r="R13" s="39"/>
      <c r="S13" s="43"/>
      <c r="T13" s="43"/>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5">
        <f>D13*M13</f>
        <v>0</v>
      </c>
      <c r="BB13" s="45">
        <f>BA13+(BA13*O13/100)</f>
        <v>0</v>
      </c>
      <c r="BC13" s="46" t="str">
        <f>SpellNumber(L13,BB13)</f>
        <v>INR Zero Only</v>
      </c>
      <c r="IA13" s="14">
        <v>1</v>
      </c>
      <c r="IB13" s="14" t="s">
        <v>157</v>
      </c>
      <c r="IC13" s="14" t="s">
        <v>29</v>
      </c>
      <c r="ID13" s="14">
        <v>1</v>
      </c>
      <c r="IE13" s="15" t="s">
        <v>56</v>
      </c>
      <c r="IF13" s="15" t="s">
        <v>28</v>
      </c>
      <c r="IG13" s="15" t="s">
        <v>29</v>
      </c>
      <c r="IH13" s="15">
        <v>10</v>
      </c>
      <c r="II13" s="15" t="s">
        <v>30</v>
      </c>
    </row>
    <row r="14" spans="1:243" s="14" customFormat="1" ht="36.75" customHeight="1">
      <c r="A14" s="34">
        <v>2</v>
      </c>
      <c r="B14" s="47" t="s">
        <v>57</v>
      </c>
      <c r="C14" s="37"/>
      <c r="D14" s="37"/>
      <c r="E14" s="37"/>
      <c r="F14" s="38"/>
      <c r="G14" s="39"/>
      <c r="H14" s="39"/>
      <c r="I14" s="38"/>
      <c r="J14" s="40"/>
      <c r="K14" s="41"/>
      <c r="L14" s="41"/>
      <c r="M14" s="45"/>
      <c r="N14" s="39"/>
      <c r="O14" s="45"/>
      <c r="P14" s="43"/>
      <c r="Q14" s="39"/>
      <c r="R14" s="39"/>
      <c r="S14" s="43"/>
      <c r="T14" s="43"/>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c r="BB14" s="45"/>
      <c r="BC14" s="46"/>
      <c r="IA14" s="14">
        <v>2</v>
      </c>
      <c r="IB14" s="14" t="s">
        <v>57</v>
      </c>
      <c r="IE14" s="15"/>
      <c r="IF14" s="15" t="s">
        <v>28</v>
      </c>
      <c r="IG14" s="15" t="s">
        <v>29</v>
      </c>
      <c r="IH14" s="15">
        <v>10</v>
      </c>
      <c r="II14" s="15" t="s">
        <v>30</v>
      </c>
    </row>
    <row r="15" spans="1:243" s="14" customFormat="1" ht="47.25">
      <c r="A15" s="34">
        <v>3</v>
      </c>
      <c r="B15" s="48" t="s">
        <v>58</v>
      </c>
      <c r="C15" s="36" t="s">
        <v>46</v>
      </c>
      <c r="D15" s="49">
        <v>1</v>
      </c>
      <c r="E15" s="49" t="s">
        <v>59</v>
      </c>
      <c r="F15" s="38"/>
      <c r="G15" s="39"/>
      <c r="H15" s="39"/>
      <c r="I15" s="38" t="s">
        <v>32</v>
      </c>
      <c r="J15" s="40">
        <f aca="true" t="shared" si="0" ref="J15:J65">IF(I15="Less(-)",-1,1)</f>
        <v>1</v>
      </c>
      <c r="K15" s="41" t="s">
        <v>33</v>
      </c>
      <c r="L15" s="41" t="s">
        <v>4</v>
      </c>
      <c r="M15" s="42"/>
      <c r="N15" s="39"/>
      <c r="O15" s="42"/>
      <c r="P15" s="43"/>
      <c r="Q15" s="39"/>
      <c r="R15" s="39"/>
      <c r="S15" s="43"/>
      <c r="T15" s="43"/>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aca="true" t="shared" si="1" ref="BA15:BA65">D15*M15</f>
        <v>0</v>
      </c>
      <c r="BB15" s="45">
        <f aca="true" t="shared" si="2" ref="BB15:BB65">BA15+(BA15*O15/100)</f>
        <v>0</v>
      </c>
      <c r="BC15" s="46"/>
      <c r="IA15" s="14">
        <v>3</v>
      </c>
      <c r="IB15" s="14" t="s">
        <v>58</v>
      </c>
      <c r="IC15" s="14" t="s">
        <v>46</v>
      </c>
      <c r="ID15" s="14">
        <v>1</v>
      </c>
      <c r="IE15" s="15" t="s">
        <v>59</v>
      </c>
      <c r="IF15" s="15"/>
      <c r="IG15" s="15"/>
      <c r="IH15" s="15"/>
      <c r="II15" s="15"/>
    </row>
    <row r="16" spans="1:243" s="14" customFormat="1" ht="31.5">
      <c r="A16" s="34">
        <v>4</v>
      </c>
      <c r="B16" s="48" t="s">
        <v>60</v>
      </c>
      <c r="C16" s="36" t="s">
        <v>47</v>
      </c>
      <c r="D16" s="49">
        <v>1</v>
      </c>
      <c r="E16" s="49" t="s">
        <v>59</v>
      </c>
      <c r="F16" s="38"/>
      <c r="G16" s="39"/>
      <c r="H16" s="39"/>
      <c r="I16" s="38" t="s">
        <v>32</v>
      </c>
      <c r="J16" s="40">
        <f t="shared" si="0"/>
        <v>1</v>
      </c>
      <c r="K16" s="41" t="s">
        <v>33</v>
      </c>
      <c r="L16" s="41" t="s">
        <v>4</v>
      </c>
      <c r="M16" s="42"/>
      <c r="N16" s="39"/>
      <c r="O16" s="42"/>
      <c r="P16" s="43"/>
      <c r="Q16" s="39"/>
      <c r="R16" s="39"/>
      <c r="S16" s="43"/>
      <c r="T16" s="43"/>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46"/>
      <c r="IA16" s="14">
        <v>4</v>
      </c>
      <c r="IB16" s="14" t="s">
        <v>60</v>
      </c>
      <c r="IC16" s="14" t="s">
        <v>47</v>
      </c>
      <c r="ID16" s="14">
        <v>1</v>
      </c>
      <c r="IE16" s="15" t="s">
        <v>59</v>
      </c>
      <c r="IF16" s="15"/>
      <c r="IG16" s="15"/>
      <c r="IH16" s="15"/>
      <c r="II16" s="15"/>
    </row>
    <row r="17" spans="1:243" s="14" customFormat="1" ht="31.5">
      <c r="A17" s="34">
        <v>5</v>
      </c>
      <c r="B17" s="48" t="s">
        <v>61</v>
      </c>
      <c r="C17" s="36" t="s">
        <v>48</v>
      </c>
      <c r="D17" s="49">
        <v>1</v>
      </c>
      <c r="E17" s="49" t="s">
        <v>59</v>
      </c>
      <c r="F17" s="38"/>
      <c r="G17" s="39"/>
      <c r="H17" s="39"/>
      <c r="I17" s="38" t="s">
        <v>32</v>
      </c>
      <c r="J17" s="40">
        <f t="shared" si="0"/>
        <v>1</v>
      </c>
      <c r="K17" s="41" t="s">
        <v>33</v>
      </c>
      <c r="L17" s="41" t="s">
        <v>4</v>
      </c>
      <c r="M17" s="42"/>
      <c r="N17" s="39"/>
      <c r="O17" s="42"/>
      <c r="P17" s="43"/>
      <c r="Q17" s="39"/>
      <c r="R17" s="39"/>
      <c r="S17" s="43"/>
      <c r="T17" s="43"/>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46"/>
      <c r="IA17" s="14">
        <v>5</v>
      </c>
      <c r="IB17" s="14" t="s">
        <v>61</v>
      </c>
      <c r="IC17" s="14" t="s">
        <v>48</v>
      </c>
      <c r="ID17" s="14">
        <v>1</v>
      </c>
      <c r="IE17" s="15" t="s">
        <v>59</v>
      </c>
      <c r="IF17" s="15"/>
      <c r="IG17" s="15"/>
      <c r="IH17" s="15"/>
      <c r="II17" s="15"/>
    </row>
    <row r="18" spans="1:243" s="14" customFormat="1" ht="31.5">
      <c r="A18" s="34">
        <v>6</v>
      </c>
      <c r="B18" s="48" t="s">
        <v>62</v>
      </c>
      <c r="C18" s="36" t="s">
        <v>36</v>
      </c>
      <c r="D18" s="49">
        <v>1</v>
      </c>
      <c r="E18" s="49" t="s">
        <v>59</v>
      </c>
      <c r="F18" s="38"/>
      <c r="G18" s="39"/>
      <c r="H18" s="39"/>
      <c r="I18" s="38" t="s">
        <v>32</v>
      </c>
      <c r="J18" s="40">
        <f t="shared" si="0"/>
        <v>1</v>
      </c>
      <c r="K18" s="41" t="s">
        <v>33</v>
      </c>
      <c r="L18" s="41" t="s">
        <v>4</v>
      </c>
      <c r="M18" s="42"/>
      <c r="N18" s="39"/>
      <c r="O18" s="42"/>
      <c r="P18" s="43"/>
      <c r="Q18" s="39"/>
      <c r="R18" s="39"/>
      <c r="S18" s="43"/>
      <c r="T18" s="43"/>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46"/>
      <c r="IA18" s="14">
        <v>6</v>
      </c>
      <c r="IB18" s="14" t="s">
        <v>62</v>
      </c>
      <c r="IC18" s="14" t="s">
        <v>36</v>
      </c>
      <c r="ID18" s="14">
        <v>1</v>
      </c>
      <c r="IE18" s="15" t="s">
        <v>59</v>
      </c>
      <c r="IF18" s="15"/>
      <c r="IG18" s="15"/>
      <c r="IH18" s="15"/>
      <c r="II18" s="15"/>
    </row>
    <row r="19" spans="1:243" s="14" customFormat="1" ht="47.25">
      <c r="A19" s="34">
        <v>7</v>
      </c>
      <c r="B19" s="48" t="s">
        <v>63</v>
      </c>
      <c r="C19" s="36" t="s">
        <v>49</v>
      </c>
      <c r="D19" s="49">
        <v>1</v>
      </c>
      <c r="E19" s="49" t="s">
        <v>59</v>
      </c>
      <c r="F19" s="38"/>
      <c r="G19" s="39"/>
      <c r="H19" s="39"/>
      <c r="I19" s="38" t="s">
        <v>32</v>
      </c>
      <c r="J19" s="40">
        <f t="shared" si="0"/>
        <v>1</v>
      </c>
      <c r="K19" s="41" t="s">
        <v>33</v>
      </c>
      <c r="L19" s="41" t="s">
        <v>4</v>
      </c>
      <c r="M19" s="42"/>
      <c r="N19" s="39"/>
      <c r="O19" s="42"/>
      <c r="P19" s="43"/>
      <c r="Q19" s="39"/>
      <c r="R19" s="39"/>
      <c r="S19" s="43"/>
      <c r="T19" s="43"/>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46"/>
      <c r="IA19" s="14">
        <v>7</v>
      </c>
      <c r="IB19" s="14" t="s">
        <v>63</v>
      </c>
      <c r="IC19" s="14" t="s">
        <v>49</v>
      </c>
      <c r="ID19" s="14">
        <v>1</v>
      </c>
      <c r="IE19" s="15" t="s">
        <v>59</v>
      </c>
      <c r="IF19" s="15"/>
      <c r="IG19" s="15"/>
      <c r="IH19" s="15"/>
      <c r="II19" s="15"/>
    </row>
    <row r="20" spans="1:243" s="14" customFormat="1" ht="31.5">
      <c r="A20" s="34">
        <v>8</v>
      </c>
      <c r="B20" s="48" t="s">
        <v>64</v>
      </c>
      <c r="C20" s="36" t="s">
        <v>50</v>
      </c>
      <c r="D20" s="49">
        <v>1</v>
      </c>
      <c r="E20" s="49" t="s">
        <v>59</v>
      </c>
      <c r="F20" s="38"/>
      <c r="G20" s="39"/>
      <c r="H20" s="39"/>
      <c r="I20" s="38" t="s">
        <v>32</v>
      </c>
      <c r="J20" s="40">
        <f t="shared" si="0"/>
        <v>1</v>
      </c>
      <c r="K20" s="41" t="s">
        <v>33</v>
      </c>
      <c r="L20" s="41" t="s">
        <v>4</v>
      </c>
      <c r="M20" s="42"/>
      <c r="N20" s="39"/>
      <c r="O20" s="42"/>
      <c r="P20" s="43"/>
      <c r="Q20" s="39"/>
      <c r="R20" s="39"/>
      <c r="S20" s="43"/>
      <c r="T20" s="43"/>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0</v>
      </c>
      <c r="BB20" s="45">
        <f t="shared" si="2"/>
        <v>0</v>
      </c>
      <c r="BC20" s="46"/>
      <c r="IA20" s="14">
        <v>8</v>
      </c>
      <c r="IB20" s="14" t="s">
        <v>64</v>
      </c>
      <c r="IC20" s="14" t="s">
        <v>50</v>
      </c>
      <c r="ID20" s="14">
        <v>1</v>
      </c>
      <c r="IE20" s="15" t="s">
        <v>59</v>
      </c>
      <c r="IF20" s="15"/>
      <c r="IG20" s="15"/>
      <c r="IH20" s="15"/>
      <c r="II20" s="15"/>
    </row>
    <row r="21" spans="1:243" s="14" customFormat="1" ht="31.5">
      <c r="A21" s="34">
        <v>9</v>
      </c>
      <c r="B21" s="48" t="s">
        <v>65</v>
      </c>
      <c r="C21" s="36" t="s">
        <v>51</v>
      </c>
      <c r="D21" s="49">
        <v>1</v>
      </c>
      <c r="E21" s="49" t="s">
        <v>59</v>
      </c>
      <c r="F21" s="38"/>
      <c r="G21" s="39"/>
      <c r="H21" s="39"/>
      <c r="I21" s="38" t="s">
        <v>32</v>
      </c>
      <c r="J21" s="40">
        <f t="shared" si="0"/>
        <v>1</v>
      </c>
      <c r="K21" s="41" t="s">
        <v>33</v>
      </c>
      <c r="L21" s="41" t="s">
        <v>4</v>
      </c>
      <c r="M21" s="42"/>
      <c r="N21" s="39"/>
      <c r="O21" s="42"/>
      <c r="P21" s="43"/>
      <c r="Q21" s="39"/>
      <c r="R21" s="39"/>
      <c r="S21" s="43"/>
      <c r="T21" s="43"/>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t="shared" si="1"/>
        <v>0</v>
      </c>
      <c r="BB21" s="45">
        <f t="shared" si="2"/>
        <v>0</v>
      </c>
      <c r="BC21" s="46"/>
      <c r="IA21" s="14">
        <v>9</v>
      </c>
      <c r="IB21" s="14" t="s">
        <v>65</v>
      </c>
      <c r="IC21" s="14" t="s">
        <v>51</v>
      </c>
      <c r="ID21" s="14">
        <v>1</v>
      </c>
      <c r="IE21" s="15" t="s">
        <v>59</v>
      </c>
      <c r="IF21" s="15"/>
      <c r="IG21" s="15"/>
      <c r="IH21" s="15"/>
      <c r="II21" s="15"/>
    </row>
    <row r="22" spans="1:243" s="14" customFormat="1" ht="47.25">
      <c r="A22" s="34">
        <v>10</v>
      </c>
      <c r="B22" s="48" t="s">
        <v>66</v>
      </c>
      <c r="C22" s="36" t="s">
        <v>52</v>
      </c>
      <c r="D22" s="49">
        <v>1</v>
      </c>
      <c r="E22" s="49" t="s">
        <v>59</v>
      </c>
      <c r="F22" s="38"/>
      <c r="G22" s="39"/>
      <c r="H22" s="39"/>
      <c r="I22" s="38" t="s">
        <v>32</v>
      </c>
      <c r="J22" s="40">
        <f t="shared" si="0"/>
        <v>1</v>
      </c>
      <c r="K22" s="41" t="s">
        <v>33</v>
      </c>
      <c r="L22" s="41" t="s">
        <v>4</v>
      </c>
      <c r="M22" s="42"/>
      <c r="N22" s="39"/>
      <c r="O22" s="42"/>
      <c r="P22" s="43"/>
      <c r="Q22" s="39"/>
      <c r="R22" s="39"/>
      <c r="S22" s="43"/>
      <c r="T22" s="43"/>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t="shared" si="1"/>
        <v>0</v>
      </c>
      <c r="BB22" s="45">
        <f t="shared" si="2"/>
        <v>0</v>
      </c>
      <c r="BC22" s="46"/>
      <c r="IA22" s="14">
        <v>10</v>
      </c>
      <c r="IB22" s="14" t="s">
        <v>66</v>
      </c>
      <c r="IC22" s="14" t="s">
        <v>52</v>
      </c>
      <c r="ID22" s="14">
        <v>1</v>
      </c>
      <c r="IE22" s="15" t="s">
        <v>59</v>
      </c>
      <c r="IF22" s="15"/>
      <c r="IG22" s="15"/>
      <c r="IH22" s="15"/>
      <c r="II22" s="15"/>
    </row>
    <row r="23" spans="1:243" s="14" customFormat="1" ht="31.5">
      <c r="A23" s="34">
        <v>11</v>
      </c>
      <c r="B23" s="48" t="s">
        <v>67</v>
      </c>
      <c r="C23" s="36" t="s">
        <v>53</v>
      </c>
      <c r="D23" s="49">
        <v>1</v>
      </c>
      <c r="E23" s="49" t="s">
        <v>59</v>
      </c>
      <c r="F23" s="38"/>
      <c r="G23" s="39"/>
      <c r="H23" s="39"/>
      <c r="I23" s="38" t="s">
        <v>32</v>
      </c>
      <c r="J23" s="40">
        <f t="shared" si="0"/>
        <v>1</v>
      </c>
      <c r="K23" s="41" t="s">
        <v>33</v>
      </c>
      <c r="L23" s="41" t="s">
        <v>4</v>
      </c>
      <c r="M23" s="42"/>
      <c r="N23" s="39"/>
      <c r="O23" s="42"/>
      <c r="P23" s="43"/>
      <c r="Q23" s="39"/>
      <c r="R23" s="39"/>
      <c r="S23" s="43"/>
      <c r="T23" s="43"/>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1"/>
        <v>0</v>
      </c>
      <c r="BB23" s="45">
        <f t="shared" si="2"/>
        <v>0</v>
      </c>
      <c r="BC23" s="46"/>
      <c r="IA23" s="14">
        <v>11</v>
      </c>
      <c r="IB23" s="14" t="s">
        <v>67</v>
      </c>
      <c r="IC23" s="14" t="s">
        <v>53</v>
      </c>
      <c r="ID23" s="14">
        <v>1</v>
      </c>
      <c r="IE23" s="15" t="s">
        <v>59</v>
      </c>
      <c r="IF23" s="15"/>
      <c r="IG23" s="15"/>
      <c r="IH23" s="15"/>
      <c r="II23" s="15"/>
    </row>
    <row r="24" spans="1:243" s="14" customFormat="1" ht="15.75">
      <c r="A24" s="34">
        <v>12</v>
      </c>
      <c r="B24" s="50" t="s">
        <v>68</v>
      </c>
      <c r="C24" s="36" t="s">
        <v>110</v>
      </c>
      <c r="D24" s="49">
        <v>1</v>
      </c>
      <c r="E24" s="49" t="s">
        <v>59</v>
      </c>
      <c r="F24" s="38"/>
      <c r="G24" s="39"/>
      <c r="H24" s="39"/>
      <c r="I24" s="38" t="s">
        <v>32</v>
      </c>
      <c r="J24" s="40">
        <f t="shared" si="0"/>
        <v>1</v>
      </c>
      <c r="K24" s="41" t="s">
        <v>33</v>
      </c>
      <c r="L24" s="41" t="s">
        <v>4</v>
      </c>
      <c r="M24" s="42"/>
      <c r="N24" s="39"/>
      <c r="O24" s="42"/>
      <c r="P24" s="43"/>
      <c r="Q24" s="39"/>
      <c r="R24" s="39"/>
      <c r="S24" s="43"/>
      <c r="T24" s="43"/>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1"/>
        <v>0</v>
      </c>
      <c r="BB24" s="45">
        <f t="shared" si="2"/>
        <v>0</v>
      </c>
      <c r="BC24" s="46"/>
      <c r="IA24" s="14">
        <v>12</v>
      </c>
      <c r="IB24" s="14" t="s">
        <v>68</v>
      </c>
      <c r="IC24" s="14" t="s">
        <v>110</v>
      </c>
      <c r="ID24" s="14">
        <v>1</v>
      </c>
      <c r="IE24" s="15" t="s">
        <v>59</v>
      </c>
      <c r="IF24" s="15"/>
      <c r="IG24" s="15"/>
      <c r="IH24" s="15"/>
      <c r="II24" s="15"/>
    </row>
    <row r="25" spans="1:243" s="14" customFormat="1" ht="15.75">
      <c r="A25" s="34">
        <v>13</v>
      </c>
      <c r="B25" s="50" t="s">
        <v>69</v>
      </c>
      <c r="C25" s="36" t="s">
        <v>111</v>
      </c>
      <c r="D25" s="49">
        <v>1</v>
      </c>
      <c r="E25" s="49" t="s">
        <v>59</v>
      </c>
      <c r="F25" s="38"/>
      <c r="G25" s="39"/>
      <c r="H25" s="39"/>
      <c r="I25" s="38" t="s">
        <v>32</v>
      </c>
      <c r="J25" s="40">
        <f t="shared" si="0"/>
        <v>1</v>
      </c>
      <c r="K25" s="41" t="s">
        <v>33</v>
      </c>
      <c r="L25" s="41" t="s">
        <v>4</v>
      </c>
      <c r="M25" s="42"/>
      <c r="N25" s="39"/>
      <c r="O25" s="42"/>
      <c r="P25" s="43"/>
      <c r="Q25" s="39"/>
      <c r="R25" s="39"/>
      <c r="S25" s="43"/>
      <c r="T25" s="43"/>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t="shared" si="1"/>
        <v>0</v>
      </c>
      <c r="BB25" s="45">
        <f t="shared" si="2"/>
        <v>0</v>
      </c>
      <c r="BC25" s="46"/>
      <c r="IA25" s="14">
        <v>13</v>
      </c>
      <c r="IB25" s="14" t="s">
        <v>69</v>
      </c>
      <c r="IC25" s="14" t="s">
        <v>111</v>
      </c>
      <c r="ID25" s="14">
        <v>1</v>
      </c>
      <c r="IE25" s="15" t="s">
        <v>59</v>
      </c>
      <c r="IF25" s="15"/>
      <c r="IG25" s="15"/>
      <c r="IH25" s="15"/>
      <c r="II25" s="15"/>
    </row>
    <row r="26" spans="1:243" s="14" customFormat="1" ht="15.75">
      <c r="A26" s="34">
        <v>14</v>
      </c>
      <c r="B26" s="50" t="s">
        <v>70</v>
      </c>
      <c r="C26" s="36" t="s">
        <v>112</v>
      </c>
      <c r="D26" s="49">
        <v>1</v>
      </c>
      <c r="E26" s="49" t="s">
        <v>59</v>
      </c>
      <c r="F26" s="38"/>
      <c r="G26" s="39"/>
      <c r="H26" s="39"/>
      <c r="I26" s="38" t="s">
        <v>32</v>
      </c>
      <c r="J26" s="40">
        <f t="shared" si="0"/>
        <v>1</v>
      </c>
      <c r="K26" s="41" t="s">
        <v>33</v>
      </c>
      <c r="L26" s="41" t="s">
        <v>4</v>
      </c>
      <c r="M26" s="42"/>
      <c r="N26" s="39"/>
      <c r="O26" s="42"/>
      <c r="P26" s="43"/>
      <c r="Q26" s="39"/>
      <c r="R26" s="39"/>
      <c r="S26" s="43"/>
      <c r="T26" s="43"/>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1"/>
        <v>0</v>
      </c>
      <c r="BB26" s="45">
        <f t="shared" si="2"/>
        <v>0</v>
      </c>
      <c r="BC26" s="46"/>
      <c r="IA26" s="14">
        <v>14</v>
      </c>
      <c r="IB26" s="14" t="s">
        <v>70</v>
      </c>
      <c r="IC26" s="14" t="s">
        <v>112</v>
      </c>
      <c r="ID26" s="14">
        <v>1</v>
      </c>
      <c r="IE26" s="15" t="s">
        <v>59</v>
      </c>
      <c r="IF26" s="15"/>
      <c r="IG26" s="15"/>
      <c r="IH26" s="15"/>
      <c r="II26" s="15"/>
    </row>
    <row r="27" spans="1:243" s="14" customFormat="1" ht="15.75">
      <c r="A27" s="34">
        <v>15</v>
      </c>
      <c r="B27" s="50" t="s">
        <v>71</v>
      </c>
      <c r="C27" s="36" t="s">
        <v>113</v>
      </c>
      <c r="D27" s="49">
        <v>1</v>
      </c>
      <c r="E27" s="49" t="s">
        <v>59</v>
      </c>
      <c r="F27" s="38"/>
      <c r="G27" s="39"/>
      <c r="H27" s="39"/>
      <c r="I27" s="38" t="s">
        <v>32</v>
      </c>
      <c r="J27" s="40">
        <f t="shared" si="0"/>
        <v>1</v>
      </c>
      <c r="K27" s="41" t="s">
        <v>33</v>
      </c>
      <c r="L27" s="41" t="s">
        <v>4</v>
      </c>
      <c r="M27" s="42"/>
      <c r="N27" s="39"/>
      <c r="O27" s="42"/>
      <c r="P27" s="43"/>
      <c r="Q27" s="39"/>
      <c r="R27" s="39"/>
      <c r="S27" s="43"/>
      <c r="T27" s="43"/>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1"/>
        <v>0</v>
      </c>
      <c r="BB27" s="45">
        <f t="shared" si="2"/>
        <v>0</v>
      </c>
      <c r="BC27" s="46"/>
      <c r="IA27" s="14">
        <v>15</v>
      </c>
      <c r="IB27" s="14" t="s">
        <v>71</v>
      </c>
      <c r="IC27" s="14" t="s">
        <v>113</v>
      </c>
      <c r="ID27" s="14">
        <v>1</v>
      </c>
      <c r="IE27" s="15" t="s">
        <v>59</v>
      </c>
      <c r="IF27" s="15"/>
      <c r="IG27" s="15"/>
      <c r="IH27" s="15"/>
      <c r="II27" s="15"/>
    </row>
    <row r="28" spans="1:243" s="14" customFormat="1" ht="15.75">
      <c r="A28" s="34">
        <v>16</v>
      </c>
      <c r="B28" s="50" t="s">
        <v>72</v>
      </c>
      <c r="C28" s="36" t="s">
        <v>114</v>
      </c>
      <c r="D28" s="49">
        <v>1</v>
      </c>
      <c r="E28" s="49" t="s">
        <v>59</v>
      </c>
      <c r="F28" s="38"/>
      <c r="G28" s="39"/>
      <c r="H28" s="39"/>
      <c r="I28" s="38" t="s">
        <v>32</v>
      </c>
      <c r="J28" s="40">
        <f t="shared" si="0"/>
        <v>1</v>
      </c>
      <c r="K28" s="41" t="s">
        <v>33</v>
      </c>
      <c r="L28" s="41" t="s">
        <v>4</v>
      </c>
      <c r="M28" s="42"/>
      <c r="N28" s="39"/>
      <c r="O28" s="42"/>
      <c r="P28" s="43"/>
      <c r="Q28" s="39"/>
      <c r="R28" s="39"/>
      <c r="S28" s="43"/>
      <c r="T28" s="43"/>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1"/>
        <v>0</v>
      </c>
      <c r="BB28" s="45">
        <f t="shared" si="2"/>
        <v>0</v>
      </c>
      <c r="BC28" s="46"/>
      <c r="IA28" s="14">
        <v>16</v>
      </c>
      <c r="IB28" s="14" t="s">
        <v>72</v>
      </c>
      <c r="IC28" s="14" t="s">
        <v>114</v>
      </c>
      <c r="ID28" s="14">
        <v>1</v>
      </c>
      <c r="IE28" s="15" t="s">
        <v>59</v>
      </c>
      <c r="IF28" s="15"/>
      <c r="IG28" s="15"/>
      <c r="IH28" s="15"/>
      <c r="II28" s="15"/>
    </row>
    <row r="29" spans="1:243" s="14" customFormat="1" ht="15.75">
      <c r="A29" s="34">
        <v>17</v>
      </c>
      <c r="B29" s="50" t="s">
        <v>73</v>
      </c>
      <c r="C29" s="36" t="s">
        <v>115</v>
      </c>
      <c r="D29" s="49">
        <v>1</v>
      </c>
      <c r="E29" s="49" t="s">
        <v>59</v>
      </c>
      <c r="F29" s="38"/>
      <c r="G29" s="39"/>
      <c r="H29" s="39"/>
      <c r="I29" s="38" t="s">
        <v>32</v>
      </c>
      <c r="J29" s="40">
        <f t="shared" si="0"/>
        <v>1</v>
      </c>
      <c r="K29" s="41" t="s">
        <v>33</v>
      </c>
      <c r="L29" s="41" t="s">
        <v>4</v>
      </c>
      <c r="M29" s="42"/>
      <c r="N29" s="39"/>
      <c r="O29" s="42"/>
      <c r="P29" s="43"/>
      <c r="Q29" s="39"/>
      <c r="R29" s="39"/>
      <c r="S29" s="43"/>
      <c r="T29" s="43"/>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1"/>
        <v>0</v>
      </c>
      <c r="BB29" s="45">
        <f t="shared" si="2"/>
        <v>0</v>
      </c>
      <c r="BC29" s="46"/>
      <c r="IA29" s="14">
        <v>17</v>
      </c>
      <c r="IB29" s="14" t="s">
        <v>73</v>
      </c>
      <c r="IC29" s="14" t="s">
        <v>115</v>
      </c>
      <c r="ID29" s="14">
        <v>1</v>
      </c>
      <c r="IE29" s="15" t="s">
        <v>59</v>
      </c>
      <c r="IF29" s="15"/>
      <c r="IG29" s="15"/>
      <c r="IH29" s="15"/>
      <c r="II29" s="15"/>
    </row>
    <row r="30" spans="1:243" s="14" customFormat="1" ht="15.75">
      <c r="A30" s="34">
        <v>18</v>
      </c>
      <c r="B30" s="50" t="s">
        <v>74</v>
      </c>
      <c r="C30" s="36" t="s">
        <v>116</v>
      </c>
      <c r="D30" s="49">
        <v>1</v>
      </c>
      <c r="E30" s="49" t="s">
        <v>59</v>
      </c>
      <c r="F30" s="38"/>
      <c r="G30" s="39"/>
      <c r="H30" s="39"/>
      <c r="I30" s="38" t="s">
        <v>32</v>
      </c>
      <c r="J30" s="40">
        <f t="shared" si="0"/>
        <v>1</v>
      </c>
      <c r="K30" s="41" t="s">
        <v>33</v>
      </c>
      <c r="L30" s="41" t="s">
        <v>4</v>
      </c>
      <c r="M30" s="42"/>
      <c r="N30" s="39"/>
      <c r="O30" s="42"/>
      <c r="P30" s="43"/>
      <c r="Q30" s="39"/>
      <c r="R30" s="39"/>
      <c r="S30" s="43"/>
      <c r="T30" s="43"/>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 t="shared" si="1"/>
        <v>0</v>
      </c>
      <c r="BB30" s="45">
        <f t="shared" si="2"/>
        <v>0</v>
      </c>
      <c r="BC30" s="46"/>
      <c r="IA30" s="14">
        <v>18</v>
      </c>
      <c r="IB30" s="14" t="s">
        <v>74</v>
      </c>
      <c r="IC30" s="14" t="s">
        <v>116</v>
      </c>
      <c r="ID30" s="14">
        <v>1</v>
      </c>
      <c r="IE30" s="15" t="s">
        <v>59</v>
      </c>
      <c r="IF30" s="15"/>
      <c r="IG30" s="15"/>
      <c r="IH30" s="15"/>
      <c r="II30" s="15"/>
    </row>
    <row r="31" spans="1:243" s="14" customFormat="1" ht="15.75">
      <c r="A31" s="34">
        <v>19</v>
      </c>
      <c r="B31" s="50" t="s">
        <v>75</v>
      </c>
      <c r="C31" s="36" t="s">
        <v>117</v>
      </c>
      <c r="D31" s="49">
        <v>1</v>
      </c>
      <c r="E31" s="49" t="s">
        <v>59</v>
      </c>
      <c r="F31" s="38"/>
      <c r="G31" s="39"/>
      <c r="H31" s="39"/>
      <c r="I31" s="38" t="s">
        <v>32</v>
      </c>
      <c r="J31" s="40">
        <f t="shared" si="0"/>
        <v>1</v>
      </c>
      <c r="K31" s="41" t="s">
        <v>33</v>
      </c>
      <c r="L31" s="41" t="s">
        <v>4</v>
      </c>
      <c r="M31" s="42"/>
      <c r="N31" s="39"/>
      <c r="O31" s="42"/>
      <c r="P31" s="43"/>
      <c r="Q31" s="39"/>
      <c r="R31" s="39"/>
      <c r="S31" s="43"/>
      <c r="T31" s="43"/>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 t="shared" si="1"/>
        <v>0</v>
      </c>
      <c r="BB31" s="45">
        <f t="shared" si="2"/>
        <v>0</v>
      </c>
      <c r="BC31" s="46"/>
      <c r="IA31" s="14">
        <v>19</v>
      </c>
      <c r="IB31" s="14" t="s">
        <v>75</v>
      </c>
      <c r="IC31" s="14" t="s">
        <v>117</v>
      </c>
      <c r="ID31" s="14">
        <v>1</v>
      </c>
      <c r="IE31" s="15" t="s">
        <v>59</v>
      </c>
      <c r="IF31" s="15"/>
      <c r="IG31" s="15"/>
      <c r="IH31" s="15"/>
      <c r="II31" s="15"/>
    </row>
    <row r="32" spans="1:243" s="14" customFormat="1" ht="15.75">
      <c r="A32" s="34">
        <v>20</v>
      </c>
      <c r="B32" s="50" t="s">
        <v>76</v>
      </c>
      <c r="C32" s="36" t="s">
        <v>118</v>
      </c>
      <c r="D32" s="49">
        <v>1</v>
      </c>
      <c r="E32" s="49" t="s">
        <v>59</v>
      </c>
      <c r="F32" s="38"/>
      <c r="G32" s="39"/>
      <c r="H32" s="39"/>
      <c r="I32" s="38" t="s">
        <v>32</v>
      </c>
      <c r="J32" s="40">
        <f t="shared" si="0"/>
        <v>1</v>
      </c>
      <c r="K32" s="41" t="s">
        <v>33</v>
      </c>
      <c r="L32" s="41" t="s">
        <v>4</v>
      </c>
      <c r="M32" s="42"/>
      <c r="N32" s="39"/>
      <c r="O32" s="42"/>
      <c r="P32" s="43"/>
      <c r="Q32" s="39"/>
      <c r="R32" s="39"/>
      <c r="S32" s="43"/>
      <c r="T32" s="43"/>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t="shared" si="1"/>
        <v>0</v>
      </c>
      <c r="BB32" s="45">
        <f t="shared" si="2"/>
        <v>0</v>
      </c>
      <c r="BC32" s="46"/>
      <c r="IA32" s="14">
        <v>20</v>
      </c>
      <c r="IB32" s="14" t="s">
        <v>76</v>
      </c>
      <c r="IC32" s="14" t="s">
        <v>118</v>
      </c>
      <c r="ID32" s="14">
        <v>1</v>
      </c>
      <c r="IE32" s="15" t="s">
        <v>59</v>
      </c>
      <c r="IF32" s="15"/>
      <c r="IG32" s="15"/>
      <c r="IH32" s="15"/>
      <c r="II32" s="15"/>
    </row>
    <row r="33" spans="1:243" s="14" customFormat="1" ht="15.75">
      <c r="A33" s="34">
        <v>21</v>
      </c>
      <c r="B33" s="50" t="s">
        <v>77</v>
      </c>
      <c r="C33" s="36" t="s">
        <v>119</v>
      </c>
      <c r="D33" s="49">
        <v>1</v>
      </c>
      <c r="E33" s="49" t="s">
        <v>59</v>
      </c>
      <c r="F33" s="38"/>
      <c r="G33" s="39"/>
      <c r="H33" s="39"/>
      <c r="I33" s="38" t="s">
        <v>32</v>
      </c>
      <c r="J33" s="40">
        <f t="shared" si="0"/>
        <v>1</v>
      </c>
      <c r="K33" s="41" t="s">
        <v>33</v>
      </c>
      <c r="L33" s="41" t="s">
        <v>4</v>
      </c>
      <c r="M33" s="42"/>
      <c r="N33" s="39"/>
      <c r="O33" s="42"/>
      <c r="P33" s="43"/>
      <c r="Q33" s="39"/>
      <c r="R33" s="39"/>
      <c r="S33" s="43"/>
      <c r="T33" s="43"/>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 t="shared" si="1"/>
        <v>0</v>
      </c>
      <c r="BB33" s="45">
        <f t="shared" si="2"/>
        <v>0</v>
      </c>
      <c r="BC33" s="46"/>
      <c r="IA33" s="14">
        <v>21</v>
      </c>
      <c r="IB33" s="14" t="s">
        <v>77</v>
      </c>
      <c r="IC33" s="14" t="s">
        <v>119</v>
      </c>
      <c r="ID33" s="14">
        <v>1</v>
      </c>
      <c r="IE33" s="15" t="s">
        <v>59</v>
      </c>
      <c r="IF33" s="15"/>
      <c r="IG33" s="15"/>
      <c r="IH33" s="15"/>
      <c r="II33" s="15"/>
    </row>
    <row r="34" spans="1:243" s="14" customFormat="1" ht="15.75">
      <c r="A34" s="34">
        <v>22</v>
      </c>
      <c r="B34" s="50" t="s">
        <v>78</v>
      </c>
      <c r="C34" s="36" t="s">
        <v>120</v>
      </c>
      <c r="D34" s="49">
        <v>1</v>
      </c>
      <c r="E34" s="49" t="s">
        <v>59</v>
      </c>
      <c r="F34" s="38"/>
      <c r="G34" s="39"/>
      <c r="H34" s="39"/>
      <c r="I34" s="38" t="s">
        <v>32</v>
      </c>
      <c r="J34" s="40">
        <f t="shared" si="0"/>
        <v>1</v>
      </c>
      <c r="K34" s="41" t="s">
        <v>33</v>
      </c>
      <c r="L34" s="41" t="s">
        <v>4</v>
      </c>
      <c r="M34" s="42"/>
      <c r="N34" s="39"/>
      <c r="O34" s="42"/>
      <c r="P34" s="43"/>
      <c r="Q34" s="39"/>
      <c r="R34" s="39"/>
      <c r="S34" s="43"/>
      <c r="T34" s="43"/>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 t="shared" si="1"/>
        <v>0</v>
      </c>
      <c r="BB34" s="45">
        <f t="shared" si="2"/>
        <v>0</v>
      </c>
      <c r="BC34" s="46"/>
      <c r="IA34" s="14">
        <v>22</v>
      </c>
      <c r="IB34" s="14" t="s">
        <v>78</v>
      </c>
      <c r="IC34" s="14" t="s">
        <v>120</v>
      </c>
      <c r="ID34" s="14">
        <v>1</v>
      </c>
      <c r="IE34" s="15" t="s">
        <v>59</v>
      </c>
      <c r="IF34" s="15"/>
      <c r="IG34" s="15"/>
      <c r="IH34" s="15"/>
      <c r="II34" s="15"/>
    </row>
    <row r="35" spans="1:243" s="14" customFormat="1" ht="15.75">
      <c r="A35" s="34">
        <v>23</v>
      </c>
      <c r="B35" s="50" t="s">
        <v>79</v>
      </c>
      <c r="C35" s="36" t="s">
        <v>121</v>
      </c>
      <c r="D35" s="49">
        <v>1</v>
      </c>
      <c r="E35" s="49" t="s">
        <v>59</v>
      </c>
      <c r="F35" s="38"/>
      <c r="G35" s="39"/>
      <c r="H35" s="39"/>
      <c r="I35" s="38" t="s">
        <v>32</v>
      </c>
      <c r="J35" s="40">
        <f t="shared" si="0"/>
        <v>1</v>
      </c>
      <c r="K35" s="41" t="s">
        <v>33</v>
      </c>
      <c r="L35" s="41" t="s">
        <v>4</v>
      </c>
      <c r="M35" s="42"/>
      <c r="N35" s="39"/>
      <c r="O35" s="42"/>
      <c r="P35" s="43"/>
      <c r="Q35" s="39"/>
      <c r="R35" s="39"/>
      <c r="S35" s="43"/>
      <c r="T35" s="43"/>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t="shared" si="1"/>
        <v>0</v>
      </c>
      <c r="BB35" s="45">
        <f t="shared" si="2"/>
        <v>0</v>
      </c>
      <c r="BC35" s="46"/>
      <c r="IA35" s="14">
        <v>23</v>
      </c>
      <c r="IB35" s="14" t="s">
        <v>79</v>
      </c>
      <c r="IC35" s="14" t="s">
        <v>121</v>
      </c>
      <c r="ID35" s="14">
        <v>1</v>
      </c>
      <c r="IE35" s="15" t="s">
        <v>59</v>
      </c>
      <c r="IF35" s="15"/>
      <c r="IG35" s="15"/>
      <c r="IH35" s="15"/>
      <c r="II35" s="15"/>
    </row>
    <row r="36" spans="1:243" s="14" customFormat="1" ht="15.75">
      <c r="A36" s="34">
        <v>24</v>
      </c>
      <c r="B36" s="50" t="s">
        <v>80</v>
      </c>
      <c r="C36" s="36" t="s">
        <v>122</v>
      </c>
      <c r="D36" s="49">
        <v>1</v>
      </c>
      <c r="E36" s="49" t="s">
        <v>59</v>
      </c>
      <c r="F36" s="38"/>
      <c r="G36" s="39"/>
      <c r="H36" s="39"/>
      <c r="I36" s="38" t="s">
        <v>32</v>
      </c>
      <c r="J36" s="40">
        <f t="shared" si="0"/>
        <v>1</v>
      </c>
      <c r="K36" s="41" t="s">
        <v>33</v>
      </c>
      <c r="L36" s="41" t="s">
        <v>4</v>
      </c>
      <c r="M36" s="42"/>
      <c r="N36" s="39"/>
      <c r="O36" s="42"/>
      <c r="P36" s="43"/>
      <c r="Q36" s="39"/>
      <c r="R36" s="39"/>
      <c r="S36" s="43"/>
      <c r="T36" s="43"/>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1"/>
        <v>0</v>
      </c>
      <c r="BB36" s="45">
        <f t="shared" si="2"/>
        <v>0</v>
      </c>
      <c r="BC36" s="46"/>
      <c r="IA36" s="14">
        <v>24</v>
      </c>
      <c r="IB36" s="14" t="s">
        <v>80</v>
      </c>
      <c r="IC36" s="14" t="s">
        <v>122</v>
      </c>
      <c r="ID36" s="14">
        <v>1</v>
      </c>
      <c r="IE36" s="15" t="s">
        <v>59</v>
      </c>
      <c r="IF36" s="15"/>
      <c r="IG36" s="15"/>
      <c r="IH36" s="15"/>
      <c r="II36" s="15"/>
    </row>
    <row r="37" spans="1:243" s="14" customFormat="1" ht="15.75">
      <c r="A37" s="34">
        <v>25</v>
      </c>
      <c r="B37" s="50" t="s">
        <v>81</v>
      </c>
      <c r="C37" s="36" t="s">
        <v>123</v>
      </c>
      <c r="D37" s="49">
        <v>1</v>
      </c>
      <c r="E37" s="49" t="s">
        <v>59</v>
      </c>
      <c r="F37" s="38"/>
      <c r="G37" s="39"/>
      <c r="H37" s="39"/>
      <c r="I37" s="38" t="s">
        <v>32</v>
      </c>
      <c r="J37" s="40">
        <f t="shared" si="0"/>
        <v>1</v>
      </c>
      <c r="K37" s="41" t="s">
        <v>33</v>
      </c>
      <c r="L37" s="41" t="s">
        <v>4</v>
      </c>
      <c r="M37" s="42"/>
      <c r="N37" s="39"/>
      <c r="O37" s="42"/>
      <c r="P37" s="43"/>
      <c r="Q37" s="39"/>
      <c r="R37" s="39"/>
      <c r="S37" s="43"/>
      <c r="T37" s="43"/>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 t="shared" si="1"/>
        <v>0</v>
      </c>
      <c r="BB37" s="45">
        <f t="shared" si="2"/>
        <v>0</v>
      </c>
      <c r="BC37" s="46"/>
      <c r="IA37" s="14">
        <v>25</v>
      </c>
      <c r="IB37" s="14" t="s">
        <v>81</v>
      </c>
      <c r="IC37" s="14" t="s">
        <v>123</v>
      </c>
      <c r="ID37" s="14">
        <v>1</v>
      </c>
      <c r="IE37" s="15" t="s">
        <v>59</v>
      </c>
      <c r="IF37" s="15"/>
      <c r="IG37" s="15"/>
      <c r="IH37" s="15"/>
      <c r="II37" s="15"/>
    </row>
    <row r="38" spans="1:243" s="14" customFormat="1" ht="15.75">
      <c r="A38" s="34">
        <v>26</v>
      </c>
      <c r="B38" s="50" t="s">
        <v>82</v>
      </c>
      <c r="C38" s="36" t="s">
        <v>124</v>
      </c>
      <c r="D38" s="49">
        <v>1</v>
      </c>
      <c r="E38" s="49" t="s">
        <v>59</v>
      </c>
      <c r="F38" s="38"/>
      <c r="G38" s="39"/>
      <c r="H38" s="39"/>
      <c r="I38" s="38" t="s">
        <v>32</v>
      </c>
      <c r="J38" s="40">
        <f t="shared" si="0"/>
        <v>1</v>
      </c>
      <c r="K38" s="41" t="s">
        <v>33</v>
      </c>
      <c r="L38" s="41" t="s">
        <v>4</v>
      </c>
      <c r="M38" s="42"/>
      <c r="N38" s="39"/>
      <c r="O38" s="42"/>
      <c r="P38" s="43"/>
      <c r="Q38" s="39"/>
      <c r="R38" s="39"/>
      <c r="S38" s="43"/>
      <c r="T38" s="43"/>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t="shared" si="1"/>
        <v>0</v>
      </c>
      <c r="BB38" s="45">
        <f t="shared" si="2"/>
        <v>0</v>
      </c>
      <c r="BC38" s="46"/>
      <c r="IA38" s="14">
        <v>26</v>
      </c>
      <c r="IB38" s="14" t="s">
        <v>82</v>
      </c>
      <c r="IC38" s="14" t="s">
        <v>124</v>
      </c>
      <c r="ID38" s="14">
        <v>1</v>
      </c>
      <c r="IE38" s="15" t="s">
        <v>59</v>
      </c>
      <c r="IF38" s="15"/>
      <c r="IG38" s="15"/>
      <c r="IH38" s="15"/>
      <c r="II38" s="15"/>
    </row>
    <row r="39" spans="1:243" s="14" customFormat="1" ht="15.75">
      <c r="A39" s="34">
        <v>27</v>
      </c>
      <c r="B39" s="50" t="s">
        <v>83</v>
      </c>
      <c r="C39" s="36" t="s">
        <v>125</v>
      </c>
      <c r="D39" s="49">
        <v>1</v>
      </c>
      <c r="E39" s="49" t="s">
        <v>59</v>
      </c>
      <c r="F39" s="38"/>
      <c r="G39" s="39"/>
      <c r="H39" s="39"/>
      <c r="I39" s="38" t="s">
        <v>32</v>
      </c>
      <c r="J39" s="40">
        <f t="shared" si="0"/>
        <v>1</v>
      </c>
      <c r="K39" s="41" t="s">
        <v>33</v>
      </c>
      <c r="L39" s="41" t="s">
        <v>4</v>
      </c>
      <c r="M39" s="42"/>
      <c r="N39" s="39"/>
      <c r="O39" s="42"/>
      <c r="P39" s="43"/>
      <c r="Q39" s="39"/>
      <c r="R39" s="39"/>
      <c r="S39" s="43"/>
      <c r="T39" s="43"/>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 t="shared" si="1"/>
        <v>0</v>
      </c>
      <c r="BB39" s="45">
        <f t="shared" si="2"/>
        <v>0</v>
      </c>
      <c r="BC39" s="46"/>
      <c r="IA39" s="14">
        <v>27</v>
      </c>
      <c r="IB39" s="14" t="s">
        <v>83</v>
      </c>
      <c r="IC39" s="14" t="s">
        <v>125</v>
      </c>
      <c r="ID39" s="14">
        <v>1</v>
      </c>
      <c r="IE39" s="15" t="s">
        <v>59</v>
      </c>
      <c r="IF39" s="15"/>
      <c r="IG39" s="15"/>
      <c r="IH39" s="15"/>
      <c r="II39" s="15"/>
    </row>
    <row r="40" spans="1:243" s="14" customFormat="1" ht="15.75">
      <c r="A40" s="34">
        <v>28</v>
      </c>
      <c r="B40" s="50" t="s">
        <v>84</v>
      </c>
      <c r="C40" s="36" t="s">
        <v>126</v>
      </c>
      <c r="D40" s="49">
        <v>1</v>
      </c>
      <c r="E40" s="49" t="s">
        <v>59</v>
      </c>
      <c r="F40" s="38"/>
      <c r="G40" s="39"/>
      <c r="H40" s="39"/>
      <c r="I40" s="38" t="s">
        <v>32</v>
      </c>
      <c r="J40" s="40">
        <f t="shared" si="0"/>
        <v>1</v>
      </c>
      <c r="K40" s="41" t="s">
        <v>33</v>
      </c>
      <c r="L40" s="41" t="s">
        <v>4</v>
      </c>
      <c r="M40" s="42"/>
      <c r="N40" s="39"/>
      <c r="O40" s="42"/>
      <c r="P40" s="43"/>
      <c r="Q40" s="39"/>
      <c r="R40" s="39"/>
      <c r="S40" s="43"/>
      <c r="T40" s="43"/>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 t="shared" si="1"/>
        <v>0</v>
      </c>
      <c r="BB40" s="45">
        <f t="shared" si="2"/>
        <v>0</v>
      </c>
      <c r="BC40" s="46"/>
      <c r="IA40" s="14">
        <v>28</v>
      </c>
      <c r="IB40" s="14" t="s">
        <v>84</v>
      </c>
      <c r="IC40" s="14" t="s">
        <v>126</v>
      </c>
      <c r="ID40" s="14">
        <v>1</v>
      </c>
      <c r="IE40" s="15" t="s">
        <v>59</v>
      </c>
      <c r="IF40" s="15"/>
      <c r="IG40" s="15"/>
      <c r="IH40" s="15"/>
      <c r="II40" s="15"/>
    </row>
    <row r="41" spans="1:243" s="14" customFormat="1" ht="15.75">
      <c r="A41" s="34">
        <v>29</v>
      </c>
      <c r="B41" s="50" t="s">
        <v>85</v>
      </c>
      <c r="C41" s="36" t="s">
        <v>127</v>
      </c>
      <c r="D41" s="49">
        <v>1</v>
      </c>
      <c r="E41" s="49" t="s">
        <v>59</v>
      </c>
      <c r="F41" s="38"/>
      <c r="G41" s="39"/>
      <c r="H41" s="39"/>
      <c r="I41" s="38" t="s">
        <v>32</v>
      </c>
      <c r="J41" s="40">
        <f t="shared" si="0"/>
        <v>1</v>
      </c>
      <c r="K41" s="41" t="s">
        <v>33</v>
      </c>
      <c r="L41" s="41" t="s">
        <v>4</v>
      </c>
      <c r="M41" s="42"/>
      <c r="N41" s="39"/>
      <c r="O41" s="42"/>
      <c r="P41" s="43"/>
      <c r="Q41" s="39"/>
      <c r="R41" s="39"/>
      <c r="S41" s="43"/>
      <c r="T41" s="43"/>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 t="shared" si="1"/>
        <v>0</v>
      </c>
      <c r="BB41" s="45">
        <f t="shared" si="2"/>
        <v>0</v>
      </c>
      <c r="BC41" s="46"/>
      <c r="IA41" s="14">
        <v>29</v>
      </c>
      <c r="IB41" s="14" t="s">
        <v>85</v>
      </c>
      <c r="IC41" s="14" t="s">
        <v>127</v>
      </c>
      <c r="ID41" s="14">
        <v>1</v>
      </c>
      <c r="IE41" s="15" t="s">
        <v>59</v>
      </c>
      <c r="IF41" s="15"/>
      <c r="IG41" s="15"/>
      <c r="IH41" s="15"/>
      <c r="II41" s="15"/>
    </row>
    <row r="42" spans="1:243" s="14" customFormat="1" ht="15.75">
      <c r="A42" s="34">
        <v>30</v>
      </c>
      <c r="B42" s="50" t="s">
        <v>86</v>
      </c>
      <c r="C42" s="36" t="s">
        <v>128</v>
      </c>
      <c r="D42" s="49">
        <v>1</v>
      </c>
      <c r="E42" s="49" t="s">
        <v>59</v>
      </c>
      <c r="F42" s="38"/>
      <c r="G42" s="39"/>
      <c r="H42" s="39"/>
      <c r="I42" s="38" t="s">
        <v>32</v>
      </c>
      <c r="J42" s="40">
        <f t="shared" si="0"/>
        <v>1</v>
      </c>
      <c r="K42" s="41" t="s">
        <v>33</v>
      </c>
      <c r="L42" s="41" t="s">
        <v>4</v>
      </c>
      <c r="M42" s="42"/>
      <c r="N42" s="39"/>
      <c r="O42" s="42"/>
      <c r="P42" s="43"/>
      <c r="Q42" s="39"/>
      <c r="R42" s="39"/>
      <c r="S42" s="43"/>
      <c r="T42" s="43"/>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 t="shared" si="1"/>
        <v>0</v>
      </c>
      <c r="BB42" s="45">
        <f t="shared" si="2"/>
        <v>0</v>
      </c>
      <c r="BC42" s="46"/>
      <c r="IA42" s="14">
        <v>30</v>
      </c>
      <c r="IB42" s="14" t="s">
        <v>86</v>
      </c>
      <c r="IC42" s="14" t="s">
        <v>128</v>
      </c>
      <c r="ID42" s="14">
        <v>1</v>
      </c>
      <c r="IE42" s="15" t="s">
        <v>59</v>
      </c>
      <c r="IF42" s="15"/>
      <c r="IG42" s="15"/>
      <c r="IH42" s="15"/>
      <c r="II42" s="15"/>
    </row>
    <row r="43" spans="1:243" s="14" customFormat="1" ht="15.75">
      <c r="A43" s="34">
        <v>31</v>
      </c>
      <c r="B43" s="50" t="s">
        <v>87</v>
      </c>
      <c r="C43" s="36" t="s">
        <v>129</v>
      </c>
      <c r="D43" s="49">
        <v>1</v>
      </c>
      <c r="E43" s="49" t="s">
        <v>59</v>
      </c>
      <c r="F43" s="38"/>
      <c r="G43" s="39"/>
      <c r="H43" s="39"/>
      <c r="I43" s="38" t="s">
        <v>32</v>
      </c>
      <c r="J43" s="40">
        <f t="shared" si="0"/>
        <v>1</v>
      </c>
      <c r="K43" s="41" t="s">
        <v>33</v>
      </c>
      <c r="L43" s="41" t="s">
        <v>4</v>
      </c>
      <c r="M43" s="42"/>
      <c r="N43" s="39"/>
      <c r="O43" s="42"/>
      <c r="P43" s="43"/>
      <c r="Q43" s="39"/>
      <c r="R43" s="39"/>
      <c r="S43" s="43"/>
      <c r="T43" s="43"/>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 t="shared" si="1"/>
        <v>0</v>
      </c>
      <c r="BB43" s="45">
        <f t="shared" si="2"/>
        <v>0</v>
      </c>
      <c r="BC43" s="46"/>
      <c r="IA43" s="14">
        <v>31</v>
      </c>
      <c r="IB43" s="14" t="s">
        <v>87</v>
      </c>
      <c r="IC43" s="14" t="s">
        <v>129</v>
      </c>
      <c r="ID43" s="14">
        <v>1</v>
      </c>
      <c r="IE43" s="15" t="s">
        <v>59</v>
      </c>
      <c r="IF43" s="15"/>
      <c r="IG43" s="15"/>
      <c r="IH43" s="15"/>
      <c r="II43" s="15"/>
    </row>
    <row r="44" spans="1:243" s="14" customFormat="1" ht="15.75">
      <c r="A44" s="34">
        <v>32</v>
      </c>
      <c r="B44" s="50" t="s">
        <v>88</v>
      </c>
      <c r="C44" s="36" t="s">
        <v>130</v>
      </c>
      <c r="D44" s="49">
        <v>1</v>
      </c>
      <c r="E44" s="49" t="s">
        <v>59</v>
      </c>
      <c r="F44" s="38"/>
      <c r="G44" s="39"/>
      <c r="H44" s="39"/>
      <c r="I44" s="38" t="s">
        <v>32</v>
      </c>
      <c r="J44" s="40">
        <f t="shared" si="0"/>
        <v>1</v>
      </c>
      <c r="K44" s="41" t="s">
        <v>33</v>
      </c>
      <c r="L44" s="41" t="s">
        <v>4</v>
      </c>
      <c r="M44" s="42"/>
      <c r="N44" s="39"/>
      <c r="O44" s="42"/>
      <c r="P44" s="43"/>
      <c r="Q44" s="39"/>
      <c r="R44" s="39"/>
      <c r="S44" s="43"/>
      <c r="T44" s="43"/>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 t="shared" si="1"/>
        <v>0</v>
      </c>
      <c r="BB44" s="45">
        <f t="shared" si="2"/>
        <v>0</v>
      </c>
      <c r="BC44" s="46"/>
      <c r="IA44" s="14">
        <v>32</v>
      </c>
      <c r="IB44" s="14" t="s">
        <v>88</v>
      </c>
      <c r="IC44" s="14" t="s">
        <v>130</v>
      </c>
      <c r="ID44" s="14">
        <v>1</v>
      </c>
      <c r="IE44" s="15" t="s">
        <v>59</v>
      </c>
      <c r="IF44" s="15"/>
      <c r="IG44" s="15"/>
      <c r="IH44" s="15"/>
      <c r="II44" s="15"/>
    </row>
    <row r="45" spans="1:243" s="14" customFormat="1" ht="15.75">
      <c r="A45" s="34">
        <v>33</v>
      </c>
      <c r="B45" s="50" t="s">
        <v>89</v>
      </c>
      <c r="C45" s="36" t="s">
        <v>131</v>
      </c>
      <c r="D45" s="49">
        <v>1</v>
      </c>
      <c r="E45" s="49" t="s">
        <v>59</v>
      </c>
      <c r="F45" s="38"/>
      <c r="G45" s="39"/>
      <c r="H45" s="39"/>
      <c r="I45" s="38" t="s">
        <v>32</v>
      </c>
      <c r="J45" s="40">
        <f t="shared" si="0"/>
        <v>1</v>
      </c>
      <c r="K45" s="41" t="s">
        <v>33</v>
      </c>
      <c r="L45" s="41" t="s">
        <v>4</v>
      </c>
      <c r="M45" s="42"/>
      <c r="N45" s="39"/>
      <c r="O45" s="42"/>
      <c r="P45" s="43"/>
      <c r="Q45" s="39"/>
      <c r="R45" s="39"/>
      <c r="S45" s="43"/>
      <c r="T45" s="43"/>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 t="shared" si="1"/>
        <v>0</v>
      </c>
      <c r="BB45" s="45">
        <f t="shared" si="2"/>
        <v>0</v>
      </c>
      <c r="BC45" s="46"/>
      <c r="IA45" s="14">
        <v>33</v>
      </c>
      <c r="IB45" s="14" t="s">
        <v>89</v>
      </c>
      <c r="IC45" s="14" t="s">
        <v>131</v>
      </c>
      <c r="ID45" s="14">
        <v>1</v>
      </c>
      <c r="IE45" s="15" t="s">
        <v>59</v>
      </c>
      <c r="IF45" s="15"/>
      <c r="IG45" s="15"/>
      <c r="IH45" s="15"/>
      <c r="II45" s="15"/>
    </row>
    <row r="46" spans="1:243" s="14" customFormat="1" ht="31.5">
      <c r="A46" s="34">
        <v>34</v>
      </c>
      <c r="B46" s="50" t="s">
        <v>90</v>
      </c>
      <c r="C46" s="36" t="s">
        <v>132</v>
      </c>
      <c r="D46" s="49">
        <v>1</v>
      </c>
      <c r="E46" s="49" t="s">
        <v>59</v>
      </c>
      <c r="F46" s="38"/>
      <c r="G46" s="39"/>
      <c r="H46" s="39"/>
      <c r="I46" s="38" t="s">
        <v>32</v>
      </c>
      <c r="J46" s="40">
        <f t="shared" si="0"/>
        <v>1</v>
      </c>
      <c r="K46" s="41" t="s">
        <v>33</v>
      </c>
      <c r="L46" s="41" t="s">
        <v>4</v>
      </c>
      <c r="M46" s="42"/>
      <c r="N46" s="39"/>
      <c r="O46" s="42"/>
      <c r="P46" s="43"/>
      <c r="Q46" s="39"/>
      <c r="R46" s="39"/>
      <c r="S46" s="43"/>
      <c r="T46" s="43"/>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 t="shared" si="1"/>
        <v>0</v>
      </c>
      <c r="BB46" s="45">
        <f t="shared" si="2"/>
        <v>0</v>
      </c>
      <c r="BC46" s="46"/>
      <c r="IA46" s="14">
        <v>34</v>
      </c>
      <c r="IB46" s="14" t="s">
        <v>90</v>
      </c>
      <c r="IC46" s="14" t="s">
        <v>132</v>
      </c>
      <c r="ID46" s="14">
        <v>1</v>
      </c>
      <c r="IE46" s="15" t="s">
        <v>59</v>
      </c>
      <c r="IF46" s="15"/>
      <c r="IG46" s="15"/>
      <c r="IH46" s="15"/>
      <c r="II46" s="15"/>
    </row>
    <row r="47" spans="1:243" s="14" customFormat="1" ht="31.5">
      <c r="A47" s="34">
        <v>35</v>
      </c>
      <c r="B47" s="50" t="s">
        <v>91</v>
      </c>
      <c r="C47" s="36" t="s">
        <v>133</v>
      </c>
      <c r="D47" s="49">
        <v>1</v>
      </c>
      <c r="E47" s="49" t="s">
        <v>59</v>
      </c>
      <c r="F47" s="38"/>
      <c r="G47" s="39"/>
      <c r="H47" s="39"/>
      <c r="I47" s="38" t="s">
        <v>32</v>
      </c>
      <c r="J47" s="40">
        <f t="shared" si="0"/>
        <v>1</v>
      </c>
      <c r="K47" s="41" t="s">
        <v>33</v>
      </c>
      <c r="L47" s="41" t="s">
        <v>4</v>
      </c>
      <c r="M47" s="42"/>
      <c r="N47" s="39"/>
      <c r="O47" s="42"/>
      <c r="P47" s="43"/>
      <c r="Q47" s="39"/>
      <c r="R47" s="39"/>
      <c r="S47" s="43"/>
      <c r="T47" s="43"/>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 t="shared" si="1"/>
        <v>0</v>
      </c>
      <c r="BB47" s="45">
        <f t="shared" si="2"/>
        <v>0</v>
      </c>
      <c r="BC47" s="46"/>
      <c r="IA47" s="14">
        <v>35</v>
      </c>
      <c r="IB47" s="14" t="s">
        <v>91</v>
      </c>
      <c r="IC47" s="14" t="s">
        <v>133</v>
      </c>
      <c r="ID47" s="14">
        <v>1</v>
      </c>
      <c r="IE47" s="15" t="s">
        <v>59</v>
      </c>
      <c r="IF47" s="15"/>
      <c r="IG47" s="15"/>
      <c r="IH47" s="15"/>
      <c r="II47" s="15"/>
    </row>
    <row r="48" spans="1:243" s="14" customFormat="1" ht="31.5">
      <c r="A48" s="34">
        <v>36</v>
      </c>
      <c r="B48" s="50" t="s">
        <v>92</v>
      </c>
      <c r="C48" s="36" t="s">
        <v>134</v>
      </c>
      <c r="D48" s="49">
        <v>1</v>
      </c>
      <c r="E48" s="49" t="s">
        <v>59</v>
      </c>
      <c r="F48" s="38"/>
      <c r="G48" s="39"/>
      <c r="H48" s="39"/>
      <c r="I48" s="38" t="s">
        <v>32</v>
      </c>
      <c r="J48" s="40">
        <f t="shared" si="0"/>
        <v>1</v>
      </c>
      <c r="K48" s="41" t="s">
        <v>33</v>
      </c>
      <c r="L48" s="41" t="s">
        <v>4</v>
      </c>
      <c r="M48" s="42"/>
      <c r="N48" s="39"/>
      <c r="O48" s="42"/>
      <c r="P48" s="43"/>
      <c r="Q48" s="39"/>
      <c r="R48" s="39"/>
      <c r="S48" s="43"/>
      <c r="T48" s="43"/>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 t="shared" si="1"/>
        <v>0</v>
      </c>
      <c r="BB48" s="45">
        <f t="shared" si="2"/>
        <v>0</v>
      </c>
      <c r="BC48" s="46"/>
      <c r="IA48" s="14">
        <v>36</v>
      </c>
      <c r="IB48" s="14" t="s">
        <v>92</v>
      </c>
      <c r="IC48" s="14" t="s">
        <v>134</v>
      </c>
      <c r="ID48" s="14">
        <v>1</v>
      </c>
      <c r="IE48" s="15" t="s">
        <v>59</v>
      </c>
      <c r="IF48" s="15"/>
      <c r="IG48" s="15"/>
      <c r="IH48" s="15"/>
      <c r="II48" s="15"/>
    </row>
    <row r="49" spans="1:243" s="14" customFormat="1" ht="15.75">
      <c r="A49" s="34">
        <v>37</v>
      </c>
      <c r="B49" s="50" t="s">
        <v>93</v>
      </c>
      <c r="C49" s="36" t="s">
        <v>135</v>
      </c>
      <c r="D49" s="49">
        <v>1</v>
      </c>
      <c r="E49" s="49" t="s">
        <v>59</v>
      </c>
      <c r="F49" s="38"/>
      <c r="G49" s="39"/>
      <c r="H49" s="39"/>
      <c r="I49" s="38" t="s">
        <v>32</v>
      </c>
      <c r="J49" s="40">
        <f t="shared" si="0"/>
        <v>1</v>
      </c>
      <c r="K49" s="41" t="s">
        <v>33</v>
      </c>
      <c r="L49" s="41" t="s">
        <v>4</v>
      </c>
      <c r="M49" s="42"/>
      <c r="N49" s="39"/>
      <c r="O49" s="42"/>
      <c r="P49" s="43"/>
      <c r="Q49" s="39"/>
      <c r="R49" s="39"/>
      <c r="S49" s="43"/>
      <c r="T49" s="43"/>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 t="shared" si="1"/>
        <v>0</v>
      </c>
      <c r="BB49" s="45">
        <f t="shared" si="2"/>
        <v>0</v>
      </c>
      <c r="BC49" s="46"/>
      <c r="IA49" s="14">
        <v>37</v>
      </c>
      <c r="IB49" s="14" t="s">
        <v>93</v>
      </c>
      <c r="IC49" s="14" t="s">
        <v>135</v>
      </c>
      <c r="ID49" s="14">
        <v>1</v>
      </c>
      <c r="IE49" s="15" t="s">
        <v>59</v>
      </c>
      <c r="IF49" s="15"/>
      <c r="IG49" s="15"/>
      <c r="IH49" s="15"/>
      <c r="II49" s="15"/>
    </row>
    <row r="50" spans="1:243" s="14" customFormat="1" ht="15.75">
      <c r="A50" s="34">
        <v>38</v>
      </c>
      <c r="B50" s="50" t="s">
        <v>94</v>
      </c>
      <c r="C50" s="36" t="s">
        <v>136</v>
      </c>
      <c r="D50" s="49">
        <v>1</v>
      </c>
      <c r="E50" s="49" t="s">
        <v>59</v>
      </c>
      <c r="F50" s="38"/>
      <c r="G50" s="39"/>
      <c r="H50" s="39"/>
      <c r="I50" s="38" t="s">
        <v>32</v>
      </c>
      <c r="J50" s="40">
        <f t="shared" si="0"/>
        <v>1</v>
      </c>
      <c r="K50" s="41" t="s">
        <v>33</v>
      </c>
      <c r="L50" s="41" t="s">
        <v>4</v>
      </c>
      <c r="M50" s="42"/>
      <c r="N50" s="39"/>
      <c r="O50" s="42"/>
      <c r="P50" s="43"/>
      <c r="Q50" s="39"/>
      <c r="R50" s="39"/>
      <c r="S50" s="43"/>
      <c r="T50" s="43"/>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5">
        <f t="shared" si="1"/>
        <v>0</v>
      </c>
      <c r="BB50" s="45">
        <f t="shared" si="2"/>
        <v>0</v>
      </c>
      <c r="BC50" s="46"/>
      <c r="IA50" s="14">
        <v>38</v>
      </c>
      <c r="IB50" s="14" t="s">
        <v>94</v>
      </c>
      <c r="IC50" s="14" t="s">
        <v>136</v>
      </c>
      <c r="ID50" s="14">
        <v>1</v>
      </c>
      <c r="IE50" s="15" t="s">
        <v>59</v>
      </c>
      <c r="IF50" s="15"/>
      <c r="IG50" s="15"/>
      <c r="IH50" s="15"/>
      <c r="II50" s="15"/>
    </row>
    <row r="51" spans="1:243" s="14" customFormat="1" ht="15.75">
      <c r="A51" s="34">
        <v>39</v>
      </c>
      <c r="B51" s="50" t="s">
        <v>95</v>
      </c>
      <c r="C51" s="36" t="s">
        <v>137</v>
      </c>
      <c r="D51" s="49">
        <v>1</v>
      </c>
      <c r="E51" s="49" t="s">
        <v>59</v>
      </c>
      <c r="F51" s="38"/>
      <c r="G51" s="39"/>
      <c r="H51" s="39"/>
      <c r="I51" s="38" t="s">
        <v>32</v>
      </c>
      <c r="J51" s="40">
        <f t="shared" si="0"/>
        <v>1</v>
      </c>
      <c r="K51" s="41" t="s">
        <v>33</v>
      </c>
      <c r="L51" s="41" t="s">
        <v>4</v>
      </c>
      <c r="M51" s="42"/>
      <c r="N51" s="39"/>
      <c r="O51" s="42"/>
      <c r="P51" s="43"/>
      <c r="Q51" s="39"/>
      <c r="R51" s="39"/>
      <c r="S51" s="43"/>
      <c r="T51" s="43"/>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5">
        <f t="shared" si="1"/>
        <v>0</v>
      </c>
      <c r="BB51" s="45">
        <f t="shared" si="2"/>
        <v>0</v>
      </c>
      <c r="BC51" s="46"/>
      <c r="IA51" s="14">
        <v>39</v>
      </c>
      <c r="IB51" s="14" t="s">
        <v>95</v>
      </c>
      <c r="IC51" s="14" t="s">
        <v>137</v>
      </c>
      <c r="ID51" s="14">
        <v>1</v>
      </c>
      <c r="IE51" s="15" t="s">
        <v>59</v>
      </c>
      <c r="IF51" s="15"/>
      <c r="IG51" s="15"/>
      <c r="IH51" s="15"/>
      <c r="II51" s="15"/>
    </row>
    <row r="52" spans="1:243" s="14" customFormat="1" ht="31.5">
      <c r="A52" s="34">
        <v>40</v>
      </c>
      <c r="B52" s="50" t="s">
        <v>96</v>
      </c>
      <c r="C52" s="36" t="s">
        <v>138</v>
      </c>
      <c r="D52" s="49">
        <v>1</v>
      </c>
      <c r="E52" s="49" t="s">
        <v>59</v>
      </c>
      <c r="F52" s="38"/>
      <c r="G52" s="39"/>
      <c r="H52" s="39"/>
      <c r="I52" s="38" t="s">
        <v>32</v>
      </c>
      <c r="J52" s="40">
        <f t="shared" si="0"/>
        <v>1</v>
      </c>
      <c r="K52" s="41" t="s">
        <v>33</v>
      </c>
      <c r="L52" s="41" t="s">
        <v>4</v>
      </c>
      <c r="M52" s="42"/>
      <c r="N52" s="39"/>
      <c r="O52" s="42"/>
      <c r="P52" s="43"/>
      <c r="Q52" s="39"/>
      <c r="R52" s="39"/>
      <c r="S52" s="43"/>
      <c r="T52" s="43"/>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 t="shared" si="1"/>
        <v>0</v>
      </c>
      <c r="BB52" s="45">
        <f t="shared" si="2"/>
        <v>0</v>
      </c>
      <c r="BC52" s="46"/>
      <c r="IA52" s="14">
        <v>40</v>
      </c>
      <c r="IB52" s="14" t="s">
        <v>96</v>
      </c>
      <c r="IC52" s="14" t="s">
        <v>138</v>
      </c>
      <c r="ID52" s="14">
        <v>1</v>
      </c>
      <c r="IE52" s="15" t="s">
        <v>59</v>
      </c>
      <c r="IF52" s="15"/>
      <c r="IG52" s="15"/>
      <c r="IH52" s="15"/>
      <c r="II52" s="15"/>
    </row>
    <row r="53" spans="1:243" s="14" customFormat="1" ht="31.5">
      <c r="A53" s="34">
        <v>41</v>
      </c>
      <c r="B53" s="50" t="s">
        <v>97</v>
      </c>
      <c r="C53" s="36" t="s">
        <v>139</v>
      </c>
      <c r="D53" s="49">
        <v>1</v>
      </c>
      <c r="E53" s="49" t="s">
        <v>59</v>
      </c>
      <c r="F53" s="38"/>
      <c r="G53" s="39"/>
      <c r="H53" s="39"/>
      <c r="I53" s="38" t="s">
        <v>32</v>
      </c>
      <c r="J53" s="40">
        <f t="shared" si="0"/>
        <v>1</v>
      </c>
      <c r="K53" s="41" t="s">
        <v>33</v>
      </c>
      <c r="L53" s="41" t="s">
        <v>4</v>
      </c>
      <c r="M53" s="42"/>
      <c r="N53" s="39"/>
      <c r="O53" s="42"/>
      <c r="P53" s="43"/>
      <c r="Q53" s="39"/>
      <c r="R53" s="39"/>
      <c r="S53" s="43"/>
      <c r="T53" s="43"/>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f t="shared" si="1"/>
        <v>0</v>
      </c>
      <c r="BB53" s="45">
        <f t="shared" si="2"/>
        <v>0</v>
      </c>
      <c r="BC53" s="46"/>
      <c r="IA53" s="14">
        <v>41</v>
      </c>
      <c r="IB53" s="14" t="s">
        <v>97</v>
      </c>
      <c r="IC53" s="14" t="s">
        <v>139</v>
      </c>
      <c r="ID53" s="14">
        <v>1</v>
      </c>
      <c r="IE53" s="15" t="s">
        <v>59</v>
      </c>
      <c r="IF53" s="15"/>
      <c r="IG53" s="15"/>
      <c r="IH53" s="15"/>
      <c r="II53" s="15"/>
    </row>
    <row r="54" spans="1:243" s="14" customFormat="1" ht="15.75">
      <c r="A54" s="34">
        <v>42</v>
      </c>
      <c r="B54" s="50" t="s">
        <v>98</v>
      </c>
      <c r="C54" s="36" t="s">
        <v>140</v>
      </c>
      <c r="D54" s="49">
        <v>1</v>
      </c>
      <c r="E54" s="49" t="s">
        <v>59</v>
      </c>
      <c r="F54" s="38"/>
      <c r="G54" s="39"/>
      <c r="H54" s="39"/>
      <c r="I54" s="38" t="s">
        <v>32</v>
      </c>
      <c r="J54" s="40">
        <f t="shared" si="0"/>
        <v>1</v>
      </c>
      <c r="K54" s="41" t="s">
        <v>33</v>
      </c>
      <c r="L54" s="41" t="s">
        <v>4</v>
      </c>
      <c r="M54" s="42"/>
      <c r="N54" s="39"/>
      <c r="O54" s="42"/>
      <c r="P54" s="43"/>
      <c r="Q54" s="39"/>
      <c r="R54" s="39"/>
      <c r="S54" s="43"/>
      <c r="T54" s="43"/>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 t="shared" si="1"/>
        <v>0</v>
      </c>
      <c r="BB54" s="45">
        <f t="shared" si="2"/>
        <v>0</v>
      </c>
      <c r="BC54" s="46"/>
      <c r="IA54" s="14">
        <v>42</v>
      </c>
      <c r="IB54" s="14" t="s">
        <v>98</v>
      </c>
      <c r="IC54" s="14" t="s">
        <v>140</v>
      </c>
      <c r="ID54" s="14">
        <v>1</v>
      </c>
      <c r="IE54" s="15" t="s">
        <v>59</v>
      </c>
      <c r="IF54" s="15"/>
      <c r="IG54" s="15"/>
      <c r="IH54" s="15"/>
      <c r="II54" s="15"/>
    </row>
    <row r="55" spans="1:243" s="14" customFormat="1" ht="31.5">
      <c r="A55" s="34">
        <v>43</v>
      </c>
      <c r="B55" s="50" t="s">
        <v>99</v>
      </c>
      <c r="C55" s="36" t="s">
        <v>141</v>
      </c>
      <c r="D55" s="49">
        <v>1</v>
      </c>
      <c r="E55" s="49" t="s">
        <v>59</v>
      </c>
      <c r="F55" s="38"/>
      <c r="G55" s="39"/>
      <c r="H55" s="39"/>
      <c r="I55" s="38" t="s">
        <v>32</v>
      </c>
      <c r="J55" s="40">
        <f t="shared" si="0"/>
        <v>1</v>
      </c>
      <c r="K55" s="41" t="s">
        <v>33</v>
      </c>
      <c r="L55" s="41" t="s">
        <v>4</v>
      </c>
      <c r="M55" s="42"/>
      <c r="N55" s="39"/>
      <c r="O55" s="42"/>
      <c r="P55" s="43"/>
      <c r="Q55" s="39"/>
      <c r="R55" s="39"/>
      <c r="S55" s="43"/>
      <c r="T55" s="43"/>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5">
        <f t="shared" si="1"/>
        <v>0</v>
      </c>
      <c r="BB55" s="45">
        <f t="shared" si="2"/>
        <v>0</v>
      </c>
      <c r="BC55" s="46"/>
      <c r="IA55" s="14">
        <v>43</v>
      </c>
      <c r="IB55" s="14" t="s">
        <v>99</v>
      </c>
      <c r="IC55" s="14" t="s">
        <v>141</v>
      </c>
      <c r="ID55" s="14">
        <v>1</v>
      </c>
      <c r="IE55" s="15" t="s">
        <v>59</v>
      </c>
      <c r="IF55" s="15"/>
      <c r="IG55" s="15"/>
      <c r="IH55" s="15"/>
      <c r="II55" s="15"/>
    </row>
    <row r="56" spans="1:243" s="14" customFormat="1" ht="15.75">
      <c r="A56" s="34">
        <v>44</v>
      </c>
      <c r="B56" s="50" t="s">
        <v>100</v>
      </c>
      <c r="C56" s="36" t="s">
        <v>142</v>
      </c>
      <c r="D56" s="49">
        <v>1</v>
      </c>
      <c r="E56" s="49" t="s">
        <v>59</v>
      </c>
      <c r="F56" s="38"/>
      <c r="G56" s="39"/>
      <c r="H56" s="39"/>
      <c r="I56" s="38" t="s">
        <v>32</v>
      </c>
      <c r="J56" s="40">
        <f t="shared" si="0"/>
        <v>1</v>
      </c>
      <c r="K56" s="41" t="s">
        <v>33</v>
      </c>
      <c r="L56" s="41" t="s">
        <v>4</v>
      </c>
      <c r="M56" s="42"/>
      <c r="N56" s="39"/>
      <c r="O56" s="42"/>
      <c r="P56" s="43"/>
      <c r="Q56" s="39"/>
      <c r="R56" s="39"/>
      <c r="S56" s="43"/>
      <c r="T56" s="43"/>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5">
        <f t="shared" si="1"/>
        <v>0</v>
      </c>
      <c r="BB56" s="45">
        <f t="shared" si="2"/>
        <v>0</v>
      </c>
      <c r="BC56" s="46"/>
      <c r="IA56" s="14">
        <v>44</v>
      </c>
      <c r="IB56" s="14" t="s">
        <v>100</v>
      </c>
      <c r="IC56" s="14" t="s">
        <v>142</v>
      </c>
      <c r="ID56" s="14">
        <v>1</v>
      </c>
      <c r="IE56" s="15" t="s">
        <v>59</v>
      </c>
      <c r="IF56" s="15"/>
      <c r="IG56" s="15"/>
      <c r="IH56" s="15"/>
      <c r="II56" s="15"/>
    </row>
    <row r="57" spans="1:243" s="14" customFormat="1" ht="31.5">
      <c r="A57" s="34">
        <v>45</v>
      </c>
      <c r="B57" s="50" t="s">
        <v>101</v>
      </c>
      <c r="C57" s="36" t="s">
        <v>143</v>
      </c>
      <c r="D57" s="49">
        <v>1</v>
      </c>
      <c r="E57" s="49" t="s">
        <v>59</v>
      </c>
      <c r="F57" s="38"/>
      <c r="G57" s="39"/>
      <c r="H57" s="39"/>
      <c r="I57" s="38" t="s">
        <v>32</v>
      </c>
      <c r="J57" s="40">
        <f t="shared" si="0"/>
        <v>1</v>
      </c>
      <c r="K57" s="41" t="s">
        <v>33</v>
      </c>
      <c r="L57" s="41" t="s">
        <v>4</v>
      </c>
      <c r="M57" s="42"/>
      <c r="N57" s="39"/>
      <c r="O57" s="42"/>
      <c r="P57" s="43"/>
      <c r="Q57" s="39"/>
      <c r="R57" s="39"/>
      <c r="S57" s="43"/>
      <c r="T57" s="43"/>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5">
        <f t="shared" si="1"/>
        <v>0</v>
      </c>
      <c r="BB57" s="45">
        <f t="shared" si="2"/>
        <v>0</v>
      </c>
      <c r="BC57" s="46"/>
      <c r="IA57" s="14">
        <v>45</v>
      </c>
      <c r="IB57" s="14" t="s">
        <v>101</v>
      </c>
      <c r="IC57" s="14" t="s">
        <v>143</v>
      </c>
      <c r="ID57" s="14">
        <v>1</v>
      </c>
      <c r="IE57" s="15" t="s">
        <v>59</v>
      </c>
      <c r="IF57" s="15"/>
      <c r="IG57" s="15"/>
      <c r="IH57" s="15"/>
      <c r="II57" s="15"/>
    </row>
    <row r="58" spans="1:243" s="14" customFormat="1" ht="15.75">
      <c r="A58" s="34">
        <v>46</v>
      </c>
      <c r="B58" s="50" t="s">
        <v>102</v>
      </c>
      <c r="C58" s="36" t="s">
        <v>144</v>
      </c>
      <c r="D58" s="49">
        <v>1</v>
      </c>
      <c r="E58" s="49" t="s">
        <v>59</v>
      </c>
      <c r="F58" s="38"/>
      <c r="G58" s="39"/>
      <c r="H58" s="39"/>
      <c r="I58" s="38" t="s">
        <v>32</v>
      </c>
      <c r="J58" s="40">
        <f t="shared" si="0"/>
        <v>1</v>
      </c>
      <c r="K58" s="41" t="s">
        <v>33</v>
      </c>
      <c r="L58" s="41" t="s">
        <v>4</v>
      </c>
      <c r="M58" s="42"/>
      <c r="N58" s="39"/>
      <c r="O58" s="42"/>
      <c r="P58" s="43"/>
      <c r="Q58" s="39"/>
      <c r="R58" s="39"/>
      <c r="S58" s="43"/>
      <c r="T58" s="43"/>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5">
        <f t="shared" si="1"/>
        <v>0</v>
      </c>
      <c r="BB58" s="45">
        <f t="shared" si="2"/>
        <v>0</v>
      </c>
      <c r="BC58" s="46"/>
      <c r="IA58" s="14">
        <v>46</v>
      </c>
      <c r="IB58" s="14" t="s">
        <v>102</v>
      </c>
      <c r="IC58" s="14" t="s">
        <v>144</v>
      </c>
      <c r="ID58" s="14">
        <v>1</v>
      </c>
      <c r="IE58" s="15" t="s">
        <v>59</v>
      </c>
      <c r="IF58" s="15"/>
      <c r="IG58" s="15"/>
      <c r="IH58" s="15"/>
      <c r="II58" s="15"/>
    </row>
    <row r="59" spans="1:243" s="14" customFormat="1" ht="15.75">
      <c r="A59" s="34">
        <v>47</v>
      </c>
      <c r="B59" s="50" t="s">
        <v>103</v>
      </c>
      <c r="C59" s="36" t="s">
        <v>145</v>
      </c>
      <c r="D59" s="49">
        <v>1</v>
      </c>
      <c r="E59" s="49" t="s">
        <v>59</v>
      </c>
      <c r="F59" s="38"/>
      <c r="G59" s="39"/>
      <c r="H59" s="39"/>
      <c r="I59" s="38" t="s">
        <v>32</v>
      </c>
      <c r="J59" s="40">
        <f t="shared" si="0"/>
        <v>1</v>
      </c>
      <c r="K59" s="41" t="s">
        <v>33</v>
      </c>
      <c r="L59" s="41" t="s">
        <v>4</v>
      </c>
      <c r="M59" s="42"/>
      <c r="N59" s="39"/>
      <c r="O59" s="42"/>
      <c r="P59" s="43"/>
      <c r="Q59" s="39"/>
      <c r="R59" s="39"/>
      <c r="S59" s="43"/>
      <c r="T59" s="43"/>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 t="shared" si="1"/>
        <v>0</v>
      </c>
      <c r="BB59" s="45">
        <f t="shared" si="2"/>
        <v>0</v>
      </c>
      <c r="BC59" s="46"/>
      <c r="IA59" s="14">
        <v>47</v>
      </c>
      <c r="IB59" s="14" t="s">
        <v>103</v>
      </c>
      <c r="IC59" s="14" t="s">
        <v>145</v>
      </c>
      <c r="ID59" s="14">
        <v>1</v>
      </c>
      <c r="IE59" s="15" t="s">
        <v>59</v>
      </c>
      <c r="IF59" s="15"/>
      <c r="IG59" s="15"/>
      <c r="IH59" s="15"/>
      <c r="II59" s="15"/>
    </row>
    <row r="60" spans="1:243" s="14" customFormat="1" ht="31.5">
      <c r="A60" s="34">
        <v>48</v>
      </c>
      <c r="B60" s="50" t="s">
        <v>104</v>
      </c>
      <c r="C60" s="36" t="s">
        <v>146</v>
      </c>
      <c r="D60" s="49">
        <v>1</v>
      </c>
      <c r="E60" s="49" t="s">
        <v>59</v>
      </c>
      <c r="F60" s="38"/>
      <c r="G60" s="39"/>
      <c r="H60" s="39"/>
      <c r="I60" s="38" t="s">
        <v>32</v>
      </c>
      <c r="J60" s="40">
        <f t="shared" si="0"/>
        <v>1</v>
      </c>
      <c r="K60" s="41" t="s">
        <v>33</v>
      </c>
      <c r="L60" s="41" t="s">
        <v>4</v>
      </c>
      <c r="M60" s="42"/>
      <c r="N60" s="39"/>
      <c r="O60" s="42"/>
      <c r="P60" s="43"/>
      <c r="Q60" s="39"/>
      <c r="R60" s="39"/>
      <c r="S60" s="43"/>
      <c r="T60" s="43"/>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5">
        <f t="shared" si="1"/>
        <v>0</v>
      </c>
      <c r="BB60" s="45">
        <f t="shared" si="2"/>
        <v>0</v>
      </c>
      <c r="BC60" s="46"/>
      <c r="IA60" s="14">
        <v>48</v>
      </c>
      <c r="IB60" s="14" t="s">
        <v>104</v>
      </c>
      <c r="IC60" s="14" t="s">
        <v>146</v>
      </c>
      <c r="ID60" s="14">
        <v>1</v>
      </c>
      <c r="IE60" s="15" t="s">
        <v>59</v>
      </c>
      <c r="IF60" s="15"/>
      <c r="IG60" s="15"/>
      <c r="IH60" s="15"/>
      <c r="II60" s="15"/>
    </row>
    <row r="61" spans="1:243" s="14" customFormat="1" ht="15.75">
      <c r="A61" s="34">
        <v>49</v>
      </c>
      <c r="B61" s="51" t="s">
        <v>105</v>
      </c>
      <c r="C61" s="36" t="s">
        <v>147</v>
      </c>
      <c r="D61" s="49">
        <v>1</v>
      </c>
      <c r="E61" s="49" t="s">
        <v>59</v>
      </c>
      <c r="F61" s="38"/>
      <c r="G61" s="39"/>
      <c r="H61" s="39"/>
      <c r="I61" s="38" t="s">
        <v>32</v>
      </c>
      <c r="J61" s="40">
        <f t="shared" si="0"/>
        <v>1</v>
      </c>
      <c r="K61" s="41" t="s">
        <v>33</v>
      </c>
      <c r="L61" s="41" t="s">
        <v>4</v>
      </c>
      <c r="M61" s="42"/>
      <c r="N61" s="39"/>
      <c r="O61" s="42"/>
      <c r="P61" s="43"/>
      <c r="Q61" s="39"/>
      <c r="R61" s="39"/>
      <c r="S61" s="43"/>
      <c r="T61" s="43"/>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5">
        <f t="shared" si="1"/>
        <v>0</v>
      </c>
      <c r="BB61" s="45">
        <f t="shared" si="2"/>
        <v>0</v>
      </c>
      <c r="BC61" s="46"/>
      <c r="IA61" s="14">
        <v>49</v>
      </c>
      <c r="IB61" s="14" t="s">
        <v>105</v>
      </c>
      <c r="IC61" s="14" t="s">
        <v>147</v>
      </c>
      <c r="ID61" s="14">
        <v>1</v>
      </c>
      <c r="IE61" s="15" t="s">
        <v>59</v>
      </c>
      <c r="IF61" s="15"/>
      <c r="IG61" s="15"/>
      <c r="IH61" s="15"/>
      <c r="II61" s="15"/>
    </row>
    <row r="62" spans="1:243" s="14" customFormat="1" ht="15.75">
      <c r="A62" s="34">
        <v>50</v>
      </c>
      <c r="B62" s="51" t="s">
        <v>106</v>
      </c>
      <c r="C62" s="36" t="s">
        <v>148</v>
      </c>
      <c r="D62" s="49">
        <v>1</v>
      </c>
      <c r="E62" s="49" t="s">
        <v>59</v>
      </c>
      <c r="F62" s="38"/>
      <c r="G62" s="39"/>
      <c r="H62" s="39"/>
      <c r="I62" s="38" t="s">
        <v>32</v>
      </c>
      <c r="J62" s="40">
        <f t="shared" si="0"/>
        <v>1</v>
      </c>
      <c r="K62" s="41" t="s">
        <v>33</v>
      </c>
      <c r="L62" s="41" t="s">
        <v>4</v>
      </c>
      <c r="M62" s="42"/>
      <c r="N62" s="39"/>
      <c r="O62" s="42"/>
      <c r="P62" s="43"/>
      <c r="Q62" s="39"/>
      <c r="R62" s="39"/>
      <c r="S62" s="43"/>
      <c r="T62" s="43"/>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5">
        <f t="shared" si="1"/>
        <v>0</v>
      </c>
      <c r="BB62" s="45">
        <f t="shared" si="2"/>
        <v>0</v>
      </c>
      <c r="BC62" s="46"/>
      <c r="IA62" s="14">
        <v>50</v>
      </c>
      <c r="IB62" s="14" t="s">
        <v>106</v>
      </c>
      <c r="IC62" s="14" t="s">
        <v>148</v>
      </c>
      <c r="ID62" s="14">
        <v>1</v>
      </c>
      <c r="IE62" s="15" t="s">
        <v>59</v>
      </c>
      <c r="IF62" s="15"/>
      <c r="IG62" s="15"/>
      <c r="IH62" s="15"/>
      <c r="II62" s="15"/>
    </row>
    <row r="63" spans="1:243" s="14" customFormat="1" ht="15.75">
      <c r="A63" s="34">
        <v>51</v>
      </c>
      <c r="B63" s="51" t="s">
        <v>107</v>
      </c>
      <c r="C63" s="36" t="s">
        <v>149</v>
      </c>
      <c r="D63" s="49">
        <v>1</v>
      </c>
      <c r="E63" s="49" t="s">
        <v>59</v>
      </c>
      <c r="F63" s="38"/>
      <c r="G63" s="39"/>
      <c r="H63" s="39"/>
      <c r="I63" s="38" t="s">
        <v>32</v>
      </c>
      <c r="J63" s="40">
        <f t="shared" si="0"/>
        <v>1</v>
      </c>
      <c r="K63" s="41" t="s">
        <v>33</v>
      </c>
      <c r="L63" s="41" t="s">
        <v>4</v>
      </c>
      <c r="M63" s="42"/>
      <c r="N63" s="39"/>
      <c r="O63" s="42"/>
      <c r="P63" s="43"/>
      <c r="Q63" s="39"/>
      <c r="R63" s="39"/>
      <c r="S63" s="43"/>
      <c r="T63" s="43"/>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 t="shared" si="1"/>
        <v>0</v>
      </c>
      <c r="BB63" s="45">
        <f t="shared" si="2"/>
        <v>0</v>
      </c>
      <c r="BC63" s="46"/>
      <c r="IA63" s="14">
        <v>51</v>
      </c>
      <c r="IB63" s="14" t="s">
        <v>107</v>
      </c>
      <c r="IC63" s="14" t="s">
        <v>149</v>
      </c>
      <c r="ID63" s="14">
        <v>1</v>
      </c>
      <c r="IE63" s="15" t="s">
        <v>59</v>
      </c>
      <c r="IF63" s="15"/>
      <c r="IG63" s="15"/>
      <c r="IH63" s="15"/>
      <c r="II63" s="15"/>
    </row>
    <row r="64" spans="1:243" s="14" customFormat="1" ht="15.75">
      <c r="A64" s="34">
        <v>52</v>
      </c>
      <c r="B64" s="51" t="s">
        <v>108</v>
      </c>
      <c r="C64" s="36" t="s">
        <v>150</v>
      </c>
      <c r="D64" s="49">
        <v>1</v>
      </c>
      <c r="E64" s="49" t="s">
        <v>59</v>
      </c>
      <c r="F64" s="38"/>
      <c r="G64" s="39"/>
      <c r="H64" s="39"/>
      <c r="I64" s="38" t="s">
        <v>32</v>
      </c>
      <c r="J64" s="40">
        <f t="shared" si="0"/>
        <v>1</v>
      </c>
      <c r="K64" s="41" t="s">
        <v>33</v>
      </c>
      <c r="L64" s="41" t="s">
        <v>4</v>
      </c>
      <c r="M64" s="42"/>
      <c r="N64" s="39"/>
      <c r="O64" s="42"/>
      <c r="P64" s="43"/>
      <c r="Q64" s="39"/>
      <c r="R64" s="39"/>
      <c r="S64" s="43"/>
      <c r="T64" s="43"/>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1"/>
        <v>0</v>
      </c>
      <c r="BB64" s="45">
        <f t="shared" si="2"/>
        <v>0</v>
      </c>
      <c r="BC64" s="46"/>
      <c r="IA64" s="14">
        <v>52</v>
      </c>
      <c r="IB64" s="14" t="s">
        <v>108</v>
      </c>
      <c r="IC64" s="14" t="s">
        <v>150</v>
      </c>
      <c r="ID64" s="14">
        <v>1</v>
      </c>
      <c r="IE64" s="15" t="s">
        <v>59</v>
      </c>
      <c r="IF64" s="15"/>
      <c r="IG64" s="15"/>
      <c r="IH64" s="15"/>
      <c r="II64" s="15"/>
    </row>
    <row r="65" spans="1:243" s="14" customFormat="1" ht="15.75">
      <c r="A65" s="34">
        <v>53</v>
      </c>
      <c r="B65" s="51" t="s">
        <v>109</v>
      </c>
      <c r="C65" s="36" t="s">
        <v>151</v>
      </c>
      <c r="D65" s="49">
        <v>1</v>
      </c>
      <c r="E65" s="49" t="s">
        <v>59</v>
      </c>
      <c r="F65" s="38"/>
      <c r="G65" s="39"/>
      <c r="H65" s="39"/>
      <c r="I65" s="38" t="s">
        <v>32</v>
      </c>
      <c r="J65" s="40">
        <f t="shared" si="0"/>
        <v>1</v>
      </c>
      <c r="K65" s="41" t="s">
        <v>33</v>
      </c>
      <c r="L65" s="41" t="s">
        <v>4</v>
      </c>
      <c r="M65" s="42"/>
      <c r="N65" s="39"/>
      <c r="O65" s="42"/>
      <c r="P65" s="43"/>
      <c r="Q65" s="39"/>
      <c r="R65" s="39"/>
      <c r="S65" s="43"/>
      <c r="T65" s="43"/>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5">
        <f t="shared" si="1"/>
        <v>0</v>
      </c>
      <c r="BB65" s="45">
        <f t="shared" si="2"/>
        <v>0</v>
      </c>
      <c r="BC65" s="46"/>
      <c r="IA65" s="14">
        <v>53</v>
      </c>
      <c r="IB65" s="14" t="s">
        <v>109</v>
      </c>
      <c r="IC65" s="14" t="s">
        <v>151</v>
      </c>
      <c r="ID65" s="14">
        <v>1</v>
      </c>
      <c r="IE65" s="15" t="s">
        <v>59</v>
      </c>
      <c r="IF65" s="15"/>
      <c r="IG65" s="15"/>
      <c r="IH65" s="15"/>
      <c r="II65" s="15"/>
    </row>
    <row r="66" spans="1:243" s="14" customFormat="1" ht="58.5" customHeight="1">
      <c r="A66" s="52" t="s">
        <v>35</v>
      </c>
      <c r="B66" s="52"/>
      <c r="C66" s="53"/>
      <c r="D66" s="53"/>
      <c r="E66" s="53"/>
      <c r="F66" s="53"/>
      <c r="G66" s="53"/>
      <c r="H66" s="54"/>
      <c r="I66" s="54"/>
      <c r="J66" s="54"/>
      <c r="K66" s="54"/>
      <c r="L66" s="53"/>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6">
        <f>SUM(BA13:BA13)</f>
        <v>0</v>
      </c>
      <c r="BB66" s="56">
        <f>SUM(BB13:BB13)</f>
        <v>0</v>
      </c>
      <c r="BC66" s="46" t="str">
        <f>SpellNumber($E$2,BB66)</f>
        <v>INR Zero Only</v>
      </c>
      <c r="IE66" s="15">
        <v>4</v>
      </c>
      <c r="IF66" s="15" t="s">
        <v>34</v>
      </c>
      <c r="IG66" s="15" t="s">
        <v>36</v>
      </c>
      <c r="IH66" s="15">
        <v>10</v>
      </c>
      <c r="II66" s="15" t="s">
        <v>31</v>
      </c>
    </row>
    <row r="67" spans="1:243" s="16" customFormat="1" ht="54.75" customHeight="1" hidden="1">
      <c r="A67" s="52" t="s">
        <v>37</v>
      </c>
      <c r="B67" s="52"/>
      <c r="C67" s="57"/>
      <c r="D67" s="18"/>
      <c r="E67" s="19" t="s">
        <v>38</v>
      </c>
      <c r="F67" s="58"/>
      <c r="G67" s="59"/>
      <c r="H67" s="60"/>
      <c r="I67" s="60"/>
      <c r="J67" s="60"/>
      <c r="K67" s="18"/>
      <c r="L67" s="61"/>
      <c r="M67" s="20" t="s">
        <v>39</v>
      </c>
      <c r="N67" s="60"/>
      <c r="O67" s="55"/>
      <c r="P67" s="55"/>
      <c r="Q67" s="55"/>
      <c r="R67" s="55"/>
      <c r="S67" s="55"/>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2">
        <f>IF(ISBLANK(F67),0,IF(E67="Excess (+)",ROUND(BA66+(BA66*F67),2),IF(E67="Less (-)",ROUND(BA66+(BA66*F67*(-1)),2),0)))</f>
        <v>0</v>
      </c>
      <c r="BB67" s="63">
        <f>ROUND(BA67,0)</f>
        <v>0</v>
      </c>
      <c r="BC67" s="46" t="str">
        <f>SpellNumber(L67,BB67)</f>
        <v> Zero Only</v>
      </c>
      <c r="IE67" s="17"/>
      <c r="IF67" s="17"/>
      <c r="IG67" s="17"/>
      <c r="IH67" s="17"/>
      <c r="II67" s="17"/>
    </row>
    <row r="68" spans="1:243" s="16" customFormat="1" ht="43.5" customHeight="1">
      <c r="A68" s="52" t="s">
        <v>40</v>
      </c>
      <c r="B68" s="52"/>
      <c r="C68" s="65" t="str">
        <f>SpellNumber($E$2,BB66)</f>
        <v>INR Zero Only</v>
      </c>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IE68" s="17"/>
      <c r="IF68" s="17"/>
      <c r="IG68" s="17"/>
      <c r="IH68" s="17"/>
      <c r="II68" s="17"/>
    </row>
  </sheetData>
  <sheetProtection password="E491" sheet="1"/>
  <mergeCells count="8">
    <mergeCell ref="A9:BC9"/>
    <mergeCell ref="C68:BC6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7">
      <formula1>"Select,Option C1,Option D1"</formula1>
      <formula2>0</formula2>
    </dataValidation>
    <dataValidation allowBlank="1" showInputMessage="1" showErrorMessage="1" promptTitle="Itemcode/Make" prompt="Please enter text" sqref="C13 C15:C65">
      <formula1>0</formula1>
      <formula2>0</formula2>
    </dataValidation>
    <dataValidation type="decimal" allowBlank="1" showInputMessage="1" showErrorMessage="1" promptTitle="Quantity" prompt="Please enter the Quantity for this item. " errorTitle="Invalid Entry" error="Only Numeric Values are allowed. " sqref="F13:F65 D13:D65 C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O15:O65 M15:M65">
      <formula1>0</formula1>
      <formula2>999999999999999</formula2>
    </dataValidation>
    <dataValidation type="list" allowBlank="1" showInputMessage="1" showErrorMessage="1" sqref="L61 L62 L63 L13 L14 L15 L16 L17 L18 L19 L20 L21 L22 L23 L24 L25 L26 L27 L28 L29 L30 L31 L32 L33 L34 L35 L36 L37 L38 L39 L40 L41 L42 L43 L44 L45 L46 L47 L48 L49 L50 L51 L52 L53 L54 L55 L56 L57 L58 L59 L60 L65 L64">
      <formula1>"INR"</formula1>
    </dataValidation>
    <dataValidation allowBlank="1" showInputMessage="1" showErrorMessage="1" promptTitle="Addition / Deduction" prompt="Please Choose the correct One" sqref="J13:J65">
      <formula1>0</formula1>
      <formula2>0</formula2>
    </dataValidation>
    <dataValidation type="list" showErrorMessage="1" sqref="I13:I65">
      <formula1>"Excess(+),Less(-)"</formula1>
      <formula2>0</formula2>
    </dataValidation>
    <dataValidation type="decimal" allowBlank="1" showErrorMessage="1" errorTitle="Invalid Entry" error="Only Numeric Values are allowed. " sqref="A13:A6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6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5">
      <formula1>0</formula1>
      <formula2>999999999999999</formula2>
    </dataValidation>
    <dataValidation allowBlank="1" showInputMessage="1" showErrorMessage="1" promptTitle="Units" prompt="Please enter Units in text" sqref="E13:E65">
      <formula1>0</formula1>
      <formula2>0</formula2>
    </dataValidation>
    <dataValidation type="list" allowBlank="1" showErrorMessage="1" sqref="K13:K65">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56"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0" t="s">
        <v>41</v>
      </c>
      <c r="F6" s="70"/>
      <c r="G6" s="70"/>
      <c r="H6" s="70"/>
      <c r="I6" s="70"/>
      <c r="J6" s="70"/>
      <c r="K6" s="70"/>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2018-09-19T12:26:50Z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