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<sst xmlns="http://schemas.openxmlformats.org/spreadsheetml/2006/main" count="301" uniqueCount="89">
  <si>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</si>
  <si>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</si>
  <si>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</si>
  <si>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</si>
  <si>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</si>
  <si>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</si>
  <si>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</si>
  <si>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</si>
  <si>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</si>
  <si>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</si>
  <si>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</si>
  <si>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</si>
  <si>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</si>
  <si>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</si>
  <si>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</si>
  <si>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</si>
  <si>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</si>
  <si>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</si>
  <si>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</si>
  <si>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</si>
  <si>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</si>
  <si>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</si>
  <si>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</si>
  <si>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</si>
  <si>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</si>
  <si>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</si>
  <si>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</si>
  <si>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</si>
  <si>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</si>
  <si>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</si>
  <si>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</si>
  <si>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</si>
  <si>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</si>
  <si>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</si>
  <si>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</si>
  <si>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</si>
  <si>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</si>
  <si>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</si>
  <si>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</si>
  <si>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</si>
  <si>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</si>
  <si>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</si>
  <si>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</si>
  <si>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</si>
  <si>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</si>
  <si>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</si>
  <si>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</si>
  <si>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</si>
  <si>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</si>
  <si>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</si>
  <si>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</si>
  <si>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</si>
  <si>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</si>
  <si>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</si>
  <si>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</si>
  <si>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</si>
  <si>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</si>
  <si>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</si>
  <si>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</si>
  <si>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</si>
  <si>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</si>
  <si>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</si>
  <si>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</si>
  <si>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</si>
  <si>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</si>
  <si>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ITEM13</t>
  </si>
  <si>
    <t>ITEM14</t>
  </si>
  <si>
    <t>ITEM15</t>
  </si>
  <si>
    <t>ITEM16</t>
  </si>
  <si>
    <t>ITEM17</t>
  </si>
  <si>
    <t>3 Double Slits of different widths</t>
  </si>
  <si>
    <t>4 Double Slits of different spacings</t>
  </si>
  <si>
    <t xml:space="preserve">Diaphragm with 2 cross gratings </t>
  </si>
  <si>
    <t>Diaphragm with 3 ruled gratings</t>
  </si>
  <si>
    <t>Set of 5 single slits</t>
  </si>
  <si>
    <t>Diaphragm with a single slit and rib</t>
  </si>
  <si>
    <t>Diaphragm with 3 holes and disc pairs</t>
  </si>
  <si>
    <t>Diaphragm with 9 circular holes</t>
  </si>
  <si>
    <t>Diffraction apertures on glass plate</t>
  </si>
  <si>
    <t>Double slits on glass plate</t>
  </si>
  <si>
    <t>Slits and bars on glass plate</t>
  </si>
  <si>
    <t>Multiple slits on glass plate</t>
  </si>
  <si>
    <t>Grating 600/mm</t>
  </si>
  <si>
    <t>Grating 1000/mm</t>
  </si>
  <si>
    <t>Grating 140/mm</t>
  </si>
  <si>
    <t>Variable slit aperture</t>
  </si>
  <si>
    <t>Fresnel Biprism</t>
  </si>
  <si>
    <t>Contract No:  &lt;IISERM(1025)17/18Pur &gt;</t>
  </si>
  <si>
    <t>Name of Work: &lt; Supply and installation of Optical Components&gt;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</si>
</sst>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color rgb="FF000000"/>
      </left>
      <right style="medium"/>
      <top style="medium">
        <color rgb="FF000000"/>
      </top>
      <bottom style="medium">
        <color rgb="FF000000"/>
      </bottom>
    </border>
    <border>
      <left style="medium">
        <color rgb="FF000000"/>
      </left>
      <right style="medium"/>
      <top>
        <color indexed="63"/>
      </top>
      <bottom style="medium">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24" fillId="0" borderId="22" xfId="0" applyFont="1" applyFill="1" applyBorder="1" applyAlignment="1">
      <alignment vertical="center" wrapText="1"/>
    </xf>
    <xf numFmtId="0" fontId="24"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2"/>
  <sheetViews>
    <sheetView showGridLines="0" zoomScale="85" zoomScaleNormal="85" zoomScalePageLayoutView="0" workbookViewId="0" topLeftCell="A1">
      <selection activeCell="P16" sqref="P1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88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87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9" t="s">
        <v>70</v>
      </c>
      <c r="C13" s="65" t="s">
        <v>53</v>
      </c>
      <c r="D13" s="66">
        <v>4</v>
      </c>
      <c r="E13" s="50" t="s">
        <v>37</v>
      </c>
      <c r="F13" s="51"/>
      <c r="G13" s="52"/>
      <c r="H13" s="53"/>
      <c r="I13" s="54" t="s">
        <v>38</v>
      </c>
      <c r="J13" s="55">
        <f aca="true" t="shared" si="0" ref="J13:J25">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70</v>
      </c>
      <c r="IC13" s="26" t="s">
        <v>53</v>
      </c>
      <c r="ID13" s="26">
        <v>4</v>
      </c>
      <c r="IE13" s="27" t="s">
        <v>37</v>
      </c>
      <c r="IF13" s="27" t="s">
        <v>40</v>
      </c>
      <c r="IG13" s="27" t="s">
        <v>36</v>
      </c>
      <c r="IH13" s="27">
        <v>123.223</v>
      </c>
      <c r="II13" s="27" t="s">
        <v>37</v>
      </c>
    </row>
    <row r="14" spans="1:243" s="26" customFormat="1" ht="36" customHeight="1" thickBot="1">
      <c r="A14" s="67">
        <v>1.2</v>
      </c>
      <c r="B14" s="70" t="s">
        <v>71</v>
      </c>
      <c r="C14" s="65" t="s">
        <v>54</v>
      </c>
      <c r="D14" s="66">
        <v>4</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9">D14*M14</f>
        <v>0</v>
      </c>
      <c r="BB14" s="45">
        <f aca="true" t="shared" si="3" ref="BB14:BB29">D14*M14+N14+O14+P14+Q14+R14</f>
        <v>0</v>
      </c>
      <c r="BC14" s="25" t="str">
        <f t="shared" si="1"/>
        <v>INR Zero Only</v>
      </c>
      <c r="IA14" s="26">
        <v>1.2</v>
      </c>
      <c r="IB14" s="26" t="s">
        <v>71</v>
      </c>
      <c r="IC14" s="26" t="s">
        <v>54</v>
      </c>
      <c r="ID14" s="26">
        <v>4</v>
      </c>
      <c r="IE14" s="27" t="s">
        <v>37</v>
      </c>
      <c r="IF14" s="27" t="s">
        <v>42</v>
      </c>
      <c r="IG14" s="27" t="s">
        <v>41</v>
      </c>
      <c r="IH14" s="27">
        <v>213</v>
      </c>
      <c r="II14" s="27" t="s">
        <v>37</v>
      </c>
    </row>
    <row r="15" spans="1:243" s="26" customFormat="1" ht="39.75" customHeight="1" thickBot="1">
      <c r="A15" s="67">
        <v>1.3</v>
      </c>
      <c r="B15" s="70" t="s">
        <v>72</v>
      </c>
      <c r="C15" s="65" t="s">
        <v>55</v>
      </c>
      <c r="D15" s="66">
        <v>4</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72</v>
      </c>
      <c r="IC15" s="26" t="s">
        <v>55</v>
      </c>
      <c r="ID15" s="26">
        <v>4</v>
      </c>
      <c r="IE15" s="27" t="s">
        <v>37</v>
      </c>
      <c r="IF15" s="27" t="s">
        <v>42</v>
      </c>
      <c r="IG15" s="27" t="s">
        <v>41</v>
      </c>
      <c r="IH15" s="27">
        <v>213</v>
      </c>
      <c r="II15" s="27" t="s">
        <v>37</v>
      </c>
    </row>
    <row r="16" spans="1:243" s="26" customFormat="1" ht="38.25" customHeight="1" thickBot="1">
      <c r="A16" s="67">
        <v>1.4</v>
      </c>
      <c r="B16" s="70" t="s">
        <v>73</v>
      </c>
      <c r="C16" s="65" t="s">
        <v>56</v>
      </c>
      <c r="D16" s="66">
        <v>4</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73</v>
      </c>
      <c r="IC16" s="26" t="s">
        <v>56</v>
      </c>
      <c r="ID16" s="26">
        <v>4</v>
      </c>
      <c r="IE16" s="27" t="s">
        <v>37</v>
      </c>
      <c r="IF16" s="27" t="s">
        <v>35</v>
      </c>
      <c r="IG16" s="27" t="s">
        <v>43</v>
      </c>
      <c r="IH16" s="27">
        <v>10</v>
      </c>
      <c r="II16" s="27" t="s">
        <v>37</v>
      </c>
    </row>
    <row r="17" spans="1:243" s="26" customFormat="1" ht="37.5" customHeight="1" thickBot="1">
      <c r="A17" s="67">
        <v>1.5</v>
      </c>
      <c r="B17" s="70" t="s">
        <v>74</v>
      </c>
      <c r="C17" s="65" t="s">
        <v>57</v>
      </c>
      <c r="D17" s="66">
        <v>10</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74</v>
      </c>
      <c r="IC17" s="26" t="s">
        <v>57</v>
      </c>
      <c r="ID17" s="26">
        <v>10</v>
      </c>
      <c r="IE17" s="27" t="s">
        <v>37</v>
      </c>
      <c r="IF17" s="27" t="s">
        <v>42</v>
      </c>
      <c r="IG17" s="27" t="s">
        <v>41</v>
      </c>
      <c r="IH17" s="27">
        <v>213</v>
      </c>
      <c r="II17" s="27" t="s">
        <v>37</v>
      </c>
    </row>
    <row r="18" spans="1:243" s="26" customFormat="1" ht="34.5" customHeight="1" thickBot="1">
      <c r="A18" s="67">
        <v>1.6</v>
      </c>
      <c r="B18" s="70" t="s">
        <v>75</v>
      </c>
      <c r="C18" s="65" t="s">
        <v>58</v>
      </c>
      <c r="D18" s="66">
        <v>6</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75</v>
      </c>
      <c r="IC18" s="26" t="s">
        <v>58</v>
      </c>
      <c r="ID18" s="26">
        <v>6</v>
      </c>
      <c r="IE18" s="27" t="s">
        <v>37</v>
      </c>
      <c r="IF18" s="27" t="s">
        <v>35</v>
      </c>
      <c r="IG18" s="27" t="s">
        <v>43</v>
      </c>
      <c r="IH18" s="27">
        <v>10</v>
      </c>
      <c r="II18" s="27" t="s">
        <v>37</v>
      </c>
    </row>
    <row r="19" spans="1:243" s="26" customFormat="1" ht="32.25" customHeight="1" thickBot="1">
      <c r="A19" s="67">
        <v>1.7</v>
      </c>
      <c r="B19" s="70" t="s">
        <v>76</v>
      </c>
      <c r="C19" s="65" t="s">
        <v>59</v>
      </c>
      <c r="D19" s="66">
        <v>2</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76</v>
      </c>
      <c r="IC19" s="26" t="s">
        <v>59</v>
      </c>
      <c r="ID19" s="26">
        <v>2</v>
      </c>
      <c r="IE19" s="27" t="s">
        <v>37</v>
      </c>
      <c r="IF19" s="27" t="s">
        <v>40</v>
      </c>
      <c r="IG19" s="27" t="s">
        <v>36</v>
      </c>
      <c r="IH19" s="27">
        <v>123.223</v>
      </c>
      <c r="II19" s="27" t="s">
        <v>37</v>
      </c>
    </row>
    <row r="20" spans="1:243" s="26" customFormat="1" ht="36" customHeight="1" thickBot="1">
      <c r="A20" s="67">
        <v>1.8</v>
      </c>
      <c r="B20" s="70" t="s">
        <v>77</v>
      </c>
      <c r="C20" s="65" t="s">
        <v>60</v>
      </c>
      <c r="D20" s="66">
        <v>2</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77</v>
      </c>
      <c r="IC20" s="26" t="s">
        <v>60</v>
      </c>
      <c r="ID20" s="26">
        <v>2</v>
      </c>
      <c r="IE20" s="27" t="s">
        <v>37</v>
      </c>
      <c r="IF20" s="27" t="s">
        <v>42</v>
      </c>
      <c r="IG20" s="27" t="s">
        <v>41</v>
      </c>
      <c r="IH20" s="27">
        <v>213</v>
      </c>
      <c r="II20" s="27" t="s">
        <v>37</v>
      </c>
    </row>
    <row r="21" spans="1:243" s="26" customFormat="1" ht="39.75" customHeight="1" thickBot="1">
      <c r="A21" s="67">
        <v>1.9</v>
      </c>
      <c r="B21" s="70" t="s">
        <v>78</v>
      </c>
      <c r="C21" s="65" t="s">
        <v>61</v>
      </c>
      <c r="D21" s="66">
        <v>2</v>
      </c>
      <c r="E21" s="50" t="s">
        <v>37</v>
      </c>
      <c r="F21" s="51"/>
      <c r="G21" s="52"/>
      <c r="H21" s="52"/>
      <c r="I21" s="54" t="s">
        <v>38</v>
      </c>
      <c r="J21" s="55">
        <f t="shared" si="0"/>
        <v>1</v>
      </c>
      <c r="K21" s="56" t="s">
        <v>39</v>
      </c>
      <c r="L21" s="56" t="s">
        <v>4</v>
      </c>
      <c r="M21" s="57"/>
      <c r="N21" s="57"/>
      <c r="O21" s="57"/>
      <c r="P21" s="57"/>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78</v>
      </c>
      <c r="IC21" s="26" t="s">
        <v>61</v>
      </c>
      <c r="ID21" s="26">
        <v>2</v>
      </c>
      <c r="IE21" s="27" t="s">
        <v>37</v>
      </c>
      <c r="IF21" s="27" t="s">
        <v>42</v>
      </c>
      <c r="IG21" s="27" t="s">
        <v>41</v>
      </c>
      <c r="IH21" s="27">
        <v>213</v>
      </c>
      <c r="II21" s="27" t="s">
        <v>37</v>
      </c>
    </row>
    <row r="22" spans="1:243" s="26" customFormat="1" ht="38.25" customHeight="1" thickBot="1">
      <c r="A22" s="68">
        <v>2</v>
      </c>
      <c r="B22" s="70" t="s">
        <v>79</v>
      </c>
      <c r="C22" s="65" t="s">
        <v>62</v>
      </c>
      <c r="D22" s="66">
        <v>2</v>
      </c>
      <c r="E22" s="50" t="s">
        <v>37</v>
      </c>
      <c r="F22" s="51"/>
      <c r="G22" s="52"/>
      <c r="H22" s="52"/>
      <c r="I22" s="54" t="s">
        <v>38</v>
      </c>
      <c r="J22" s="55">
        <f t="shared" si="0"/>
        <v>1</v>
      </c>
      <c r="K22" s="56" t="s">
        <v>39</v>
      </c>
      <c r="L22" s="56" t="s">
        <v>4</v>
      </c>
      <c r="M22" s="57"/>
      <c r="N22" s="57"/>
      <c r="O22" s="57"/>
      <c r="P22" s="57"/>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79</v>
      </c>
      <c r="IC22" s="26" t="s">
        <v>62</v>
      </c>
      <c r="ID22" s="26">
        <v>2</v>
      </c>
      <c r="IE22" s="27" t="s">
        <v>37</v>
      </c>
      <c r="IF22" s="27" t="s">
        <v>35</v>
      </c>
      <c r="IG22" s="27" t="s">
        <v>43</v>
      </c>
      <c r="IH22" s="27">
        <v>10</v>
      </c>
      <c r="II22" s="27" t="s">
        <v>37</v>
      </c>
    </row>
    <row r="23" spans="1:243" s="26" customFormat="1" ht="37.5" customHeight="1" thickBot="1">
      <c r="A23" s="67">
        <v>2.1</v>
      </c>
      <c r="B23" s="70" t="s">
        <v>80</v>
      </c>
      <c r="C23" s="65" t="s">
        <v>63</v>
      </c>
      <c r="D23" s="66">
        <v>2</v>
      </c>
      <c r="E23" s="50" t="s">
        <v>37</v>
      </c>
      <c r="F23" s="51"/>
      <c r="G23" s="52"/>
      <c r="H23" s="52"/>
      <c r="I23" s="54" t="s">
        <v>38</v>
      </c>
      <c r="J23" s="55">
        <f t="shared" si="0"/>
        <v>1</v>
      </c>
      <c r="K23" s="56" t="s">
        <v>39</v>
      </c>
      <c r="L23" s="56" t="s">
        <v>4</v>
      </c>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60">
        <f t="shared" si="2"/>
        <v>0</v>
      </c>
      <c r="BB23" s="45">
        <f t="shared" si="3"/>
        <v>0</v>
      </c>
      <c r="BC23" s="25" t="str">
        <f t="shared" si="1"/>
        <v>INR Zero Only</v>
      </c>
      <c r="IA23" s="26">
        <v>2.1</v>
      </c>
      <c r="IB23" s="26" t="s">
        <v>80</v>
      </c>
      <c r="IC23" s="26" t="s">
        <v>63</v>
      </c>
      <c r="ID23" s="26">
        <v>2</v>
      </c>
      <c r="IE23" s="27" t="s">
        <v>37</v>
      </c>
      <c r="IF23" s="27" t="s">
        <v>42</v>
      </c>
      <c r="IG23" s="27" t="s">
        <v>41</v>
      </c>
      <c r="IH23" s="27">
        <v>213</v>
      </c>
      <c r="II23" s="27" t="s">
        <v>37</v>
      </c>
    </row>
    <row r="24" spans="1:243" s="26" customFormat="1" ht="34.5" customHeight="1" thickBot="1">
      <c r="A24" s="67">
        <v>2.2</v>
      </c>
      <c r="B24" s="70" t="s">
        <v>81</v>
      </c>
      <c r="C24" s="65" t="s">
        <v>64</v>
      </c>
      <c r="D24" s="66">
        <v>4</v>
      </c>
      <c r="E24" s="50" t="s">
        <v>37</v>
      </c>
      <c r="F24" s="51"/>
      <c r="G24" s="52"/>
      <c r="H24" s="52"/>
      <c r="I24" s="54" t="s">
        <v>38</v>
      </c>
      <c r="J24" s="55">
        <f t="shared" si="0"/>
        <v>1</v>
      </c>
      <c r="K24" s="56" t="s">
        <v>39</v>
      </c>
      <c r="L24" s="56" t="s">
        <v>4</v>
      </c>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60">
        <f t="shared" si="2"/>
        <v>0</v>
      </c>
      <c r="BB24" s="45">
        <f t="shared" si="3"/>
        <v>0</v>
      </c>
      <c r="BC24" s="25" t="str">
        <f t="shared" si="1"/>
        <v>INR Zero Only</v>
      </c>
      <c r="IA24" s="26">
        <v>2.2</v>
      </c>
      <c r="IB24" s="26" t="s">
        <v>81</v>
      </c>
      <c r="IC24" s="26" t="s">
        <v>64</v>
      </c>
      <c r="ID24" s="26">
        <v>4</v>
      </c>
      <c r="IE24" s="27" t="s">
        <v>37</v>
      </c>
      <c r="IF24" s="27" t="s">
        <v>35</v>
      </c>
      <c r="IG24" s="27" t="s">
        <v>43</v>
      </c>
      <c r="IH24" s="27">
        <v>10</v>
      </c>
      <c r="II24" s="27" t="s">
        <v>37</v>
      </c>
    </row>
    <row r="25" spans="1:243" s="26" customFormat="1" ht="34.5" customHeight="1" thickBot="1">
      <c r="A25" s="67">
        <v>2.3</v>
      </c>
      <c r="B25" s="70" t="s">
        <v>82</v>
      </c>
      <c r="C25" s="65" t="s">
        <v>65</v>
      </c>
      <c r="D25" s="66">
        <v>2</v>
      </c>
      <c r="E25" s="50" t="s">
        <v>37</v>
      </c>
      <c r="F25" s="51"/>
      <c r="G25" s="52"/>
      <c r="H25" s="52"/>
      <c r="I25" s="54" t="s">
        <v>38</v>
      </c>
      <c r="J25" s="55">
        <f t="shared" si="0"/>
        <v>1</v>
      </c>
      <c r="K25" s="56" t="s">
        <v>39</v>
      </c>
      <c r="L25" s="56" t="s">
        <v>4</v>
      </c>
      <c r="M25" s="57"/>
      <c r="N25" s="57"/>
      <c r="O25" s="57"/>
      <c r="P25" s="57"/>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82</v>
      </c>
      <c r="IC25" s="26" t="s">
        <v>65</v>
      </c>
      <c r="ID25" s="26">
        <v>2</v>
      </c>
      <c r="IE25" s="27" t="s">
        <v>37</v>
      </c>
      <c r="IF25" s="27" t="s">
        <v>35</v>
      </c>
      <c r="IG25" s="27" t="s">
        <v>43</v>
      </c>
      <c r="IH25" s="27">
        <v>10</v>
      </c>
      <c r="II25" s="27" t="s">
        <v>37</v>
      </c>
    </row>
    <row r="26" spans="1:243" s="26" customFormat="1" ht="32.25" customHeight="1" thickBot="1">
      <c r="A26" s="67">
        <v>2.4</v>
      </c>
      <c r="B26" s="70" t="s">
        <v>83</v>
      </c>
      <c r="C26" s="65" t="s">
        <v>66</v>
      </c>
      <c r="D26" s="66">
        <v>2</v>
      </c>
      <c r="E26" s="50" t="s">
        <v>37</v>
      </c>
      <c r="F26" s="51"/>
      <c r="G26" s="52"/>
      <c r="H26" s="53"/>
      <c r="I26" s="54" t="s">
        <v>38</v>
      </c>
      <c r="J26" s="55">
        <f>IF(I26="Less(-)",-1,1)</f>
        <v>1</v>
      </c>
      <c r="K26" s="56" t="s">
        <v>39</v>
      </c>
      <c r="L26" s="56" t="s">
        <v>4</v>
      </c>
      <c r="M26" s="57"/>
      <c r="N26" s="57"/>
      <c r="O26" s="57"/>
      <c r="P26" s="57"/>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SpellNumber(L26,BB26)</f>
        <v>INR Zero Only</v>
      </c>
      <c r="IA26" s="26">
        <v>2.4</v>
      </c>
      <c r="IB26" s="26" t="s">
        <v>83</v>
      </c>
      <c r="IC26" s="26" t="s">
        <v>66</v>
      </c>
      <c r="ID26" s="26">
        <v>2</v>
      </c>
      <c r="IE26" s="27" t="s">
        <v>37</v>
      </c>
      <c r="IF26" s="27" t="s">
        <v>40</v>
      </c>
      <c r="IG26" s="27" t="s">
        <v>36</v>
      </c>
      <c r="IH26" s="27">
        <v>123.223</v>
      </c>
      <c r="II26" s="27" t="s">
        <v>37</v>
      </c>
    </row>
    <row r="27" spans="1:243" s="26" customFormat="1" ht="36" customHeight="1" thickBot="1">
      <c r="A27" s="67">
        <v>2.5</v>
      </c>
      <c r="B27" s="70" t="s">
        <v>84</v>
      </c>
      <c r="C27" s="65" t="s">
        <v>67</v>
      </c>
      <c r="D27" s="66">
        <v>2</v>
      </c>
      <c r="E27" s="50" t="s">
        <v>37</v>
      </c>
      <c r="F27" s="51"/>
      <c r="G27" s="52"/>
      <c r="H27" s="52"/>
      <c r="I27" s="54" t="s">
        <v>38</v>
      </c>
      <c r="J27" s="55">
        <f>IF(I27="Less(-)",-1,1)</f>
        <v>1</v>
      </c>
      <c r="K27" s="56" t="s">
        <v>39</v>
      </c>
      <c r="L27" s="56" t="s">
        <v>4</v>
      </c>
      <c r="M27" s="57"/>
      <c r="N27" s="57"/>
      <c r="O27" s="57"/>
      <c r="P27" s="57"/>
      <c r="Q27" s="52"/>
      <c r="R27" s="52"/>
      <c r="S27" s="58"/>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2"/>
        <v>0</v>
      </c>
      <c r="BB27" s="45">
        <f t="shared" si="3"/>
        <v>0</v>
      </c>
      <c r="BC27" s="25" t="str">
        <f>SpellNumber(L27,BB27)</f>
        <v>INR Zero Only</v>
      </c>
      <c r="IA27" s="26">
        <v>2.5</v>
      </c>
      <c r="IB27" s="26" t="s">
        <v>84</v>
      </c>
      <c r="IC27" s="26" t="s">
        <v>67</v>
      </c>
      <c r="ID27" s="26">
        <v>2</v>
      </c>
      <c r="IE27" s="27" t="s">
        <v>37</v>
      </c>
      <c r="IF27" s="27" t="s">
        <v>42</v>
      </c>
      <c r="IG27" s="27" t="s">
        <v>41</v>
      </c>
      <c r="IH27" s="27">
        <v>213</v>
      </c>
      <c r="II27" s="27" t="s">
        <v>37</v>
      </c>
    </row>
    <row r="28" spans="1:243" s="26" customFormat="1" ht="39.75" customHeight="1" thickBot="1">
      <c r="A28" s="67">
        <v>2.6</v>
      </c>
      <c r="B28" s="70" t="s">
        <v>85</v>
      </c>
      <c r="C28" s="65" t="s">
        <v>68</v>
      </c>
      <c r="D28" s="66">
        <v>2</v>
      </c>
      <c r="E28" s="50" t="s">
        <v>37</v>
      </c>
      <c r="F28" s="51"/>
      <c r="G28" s="52"/>
      <c r="H28" s="52"/>
      <c r="I28" s="54" t="s">
        <v>38</v>
      </c>
      <c r="J28" s="55">
        <f>IF(I28="Less(-)",-1,1)</f>
        <v>1</v>
      </c>
      <c r="K28" s="56" t="s">
        <v>39</v>
      </c>
      <c r="L28" s="56" t="s">
        <v>4</v>
      </c>
      <c r="M28" s="57"/>
      <c r="N28" s="57"/>
      <c r="O28" s="57"/>
      <c r="P28" s="57"/>
      <c r="Q28" s="52"/>
      <c r="R28" s="52"/>
      <c r="S28" s="58"/>
      <c r="T28" s="58"/>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2"/>
        <v>0</v>
      </c>
      <c r="BB28" s="45">
        <f t="shared" si="3"/>
        <v>0</v>
      </c>
      <c r="BC28" s="25" t="str">
        <f>SpellNumber(L28,BB28)</f>
        <v>INR Zero Only</v>
      </c>
      <c r="IA28" s="26">
        <v>2.6</v>
      </c>
      <c r="IB28" s="26" t="s">
        <v>85</v>
      </c>
      <c r="IC28" s="26" t="s">
        <v>68</v>
      </c>
      <c r="ID28" s="26">
        <v>2</v>
      </c>
      <c r="IE28" s="27" t="s">
        <v>37</v>
      </c>
      <c r="IF28" s="27" t="s">
        <v>42</v>
      </c>
      <c r="IG28" s="27" t="s">
        <v>41</v>
      </c>
      <c r="IH28" s="27">
        <v>213</v>
      </c>
      <c r="II28" s="27" t="s">
        <v>37</v>
      </c>
    </row>
    <row r="29" spans="1:243" s="26" customFormat="1" ht="38.25" customHeight="1" thickBot="1">
      <c r="A29" s="67">
        <v>2.7</v>
      </c>
      <c r="B29" s="70" t="s">
        <v>86</v>
      </c>
      <c r="C29" s="65" t="s">
        <v>69</v>
      </c>
      <c r="D29" s="66">
        <v>2</v>
      </c>
      <c r="E29" s="50" t="s">
        <v>37</v>
      </c>
      <c r="F29" s="51"/>
      <c r="G29" s="52"/>
      <c r="H29" s="52"/>
      <c r="I29" s="54" t="s">
        <v>38</v>
      </c>
      <c r="J29" s="55">
        <f>IF(I29="Less(-)",-1,1)</f>
        <v>1</v>
      </c>
      <c r="K29" s="56" t="s">
        <v>39</v>
      </c>
      <c r="L29" s="56" t="s">
        <v>4</v>
      </c>
      <c r="M29" s="57"/>
      <c r="N29" s="57"/>
      <c r="O29" s="57"/>
      <c r="P29" s="57"/>
      <c r="Q29" s="52"/>
      <c r="R29" s="52"/>
      <c r="S29" s="58"/>
      <c r="T29" s="58"/>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2"/>
        <v>0</v>
      </c>
      <c r="BB29" s="45">
        <f t="shared" si="3"/>
        <v>0</v>
      </c>
      <c r="BC29" s="25" t="str">
        <f>SpellNumber(L29,BB29)</f>
        <v>INR Zero Only</v>
      </c>
      <c r="IA29" s="26">
        <v>2.7</v>
      </c>
      <c r="IB29" s="26" t="s">
        <v>86</v>
      </c>
      <c r="IC29" s="26" t="s">
        <v>69</v>
      </c>
      <c r="ID29" s="26">
        <v>2</v>
      </c>
      <c r="IE29" s="27" t="s">
        <v>37</v>
      </c>
      <c r="IF29" s="27" t="s">
        <v>35</v>
      </c>
      <c r="IG29" s="27" t="s">
        <v>43</v>
      </c>
      <c r="IH29" s="27">
        <v>10</v>
      </c>
      <c r="II29" s="27" t="s">
        <v>37</v>
      </c>
    </row>
    <row r="30" spans="1:243" s="26" customFormat="1" ht="24.75" customHeight="1">
      <c r="A30" s="28" t="s">
        <v>44</v>
      </c>
      <c r="B30" s="29"/>
      <c r="C30" s="30"/>
      <c r="D30" s="62"/>
      <c r="E30" s="46"/>
      <c r="F30" s="46"/>
      <c r="G30" s="46"/>
      <c r="H30" s="47"/>
      <c r="I30" s="47"/>
      <c r="J30" s="47"/>
      <c r="K30" s="47"/>
      <c r="L30" s="48"/>
      <c r="BA30" s="49">
        <f>SUM(BA13:BA29)</f>
        <v>0</v>
      </c>
      <c r="BB30" s="49">
        <f>SUM(BB13:BB29)</f>
        <v>0</v>
      </c>
      <c r="BC30" s="25" t="str">
        <f>SpellNumber($E$2,BB30)</f>
        <v>INR Zero Only</v>
      </c>
      <c r="IE30" s="27">
        <v>4</v>
      </c>
      <c r="IF30" s="27" t="s">
        <v>42</v>
      </c>
      <c r="IG30" s="27" t="s">
        <v>45</v>
      </c>
      <c r="IH30" s="27">
        <v>10</v>
      </c>
      <c r="II30" s="27" t="s">
        <v>37</v>
      </c>
    </row>
    <row r="31" spans="1:243" s="38" customFormat="1" ht="54.75" customHeight="1" hidden="1">
      <c r="A31" s="29" t="s">
        <v>46</v>
      </c>
      <c r="B31" s="31"/>
      <c r="C31" s="32"/>
      <c r="D31" s="63"/>
      <c r="E31" s="43" t="s">
        <v>47</v>
      </c>
      <c r="F31" s="44"/>
      <c r="G31" s="33"/>
      <c r="H31" s="34"/>
      <c r="I31" s="34"/>
      <c r="J31" s="34"/>
      <c r="K31" s="35"/>
      <c r="L31" s="36"/>
      <c r="M31" s="37" t="s">
        <v>48</v>
      </c>
      <c r="O31" s="26"/>
      <c r="P31" s="26"/>
      <c r="Q31" s="26"/>
      <c r="R31" s="26"/>
      <c r="S31" s="26"/>
      <c r="BA31" s="39">
        <f>IF(ISBLANK(F31),0,IF(E31="Excess (+)",ROUND(BA30+(BA30*F31),2),IF(E31="Less (-)",ROUND(BA30+(BA30*F31*(-1)),2),0)))</f>
        <v>0</v>
      </c>
      <c r="BB31" s="40">
        <f>ROUND(BA31,0)</f>
        <v>0</v>
      </c>
      <c r="BC31" s="41" t="str">
        <f>SpellNumber(L31,BB31)</f>
        <v> Zero Only</v>
      </c>
      <c r="IE31" s="42"/>
      <c r="IF31" s="42"/>
      <c r="IG31" s="42"/>
      <c r="IH31" s="42"/>
      <c r="II31" s="42"/>
    </row>
    <row r="32" spans="1:243" s="38" customFormat="1" ht="43.5" customHeight="1">
      <c r="A32" s="28" t="s">
        <v>49</v>
      </c>
      <c r="B32" s="28"/>
      <c r="C32" s="72" t="str">
        <f>SpellNumber($E$2,BB30)</f>
        <v>INR Zero Only</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IE32" s="42"/>
      <c r="IF32" s="42"/>
      <c r="IG32" s="42"/>
      <c r="IH32" s="42"/>
      <c r="II32" s="42"/>
    </row>
  </sheetData>
  <sheetProtection password="E491" sheet="1"/>
  <mergeCells count="8">
    <mergeCell ref="A9:BC9"/>
    <mergeCell ref="C32:BC32"/>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9 N13:P22 N23:AZ24 N25:P29">
      <formula1>0</formula1>
      <formula2>999999999999999</formula2>
    </dataValidation>
    <dataValidation type="list" allowBlank="1" showInputMessage="1" showErrorMessage="1" sqref="L13 L14 L15 L16 L17 L18 L19 L20 L21 L22 L23 L24 L25 L26 L27 L29 L28">
      <formula1>"INR"</formula1>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2 R25: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Q25: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Units" prompt="Please enter Units in text" sqref="E13:E29">
      <formula1>0</formula1>
      <formula2>0</formula2>
    </dataValidation>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list" allowBlank="1" showErrorMessage="1" sqref="K13:K29">
      <formula1>"Partial Conversion,Full Conversion"</formula1>
      <formula2>0</formula2>
    </dataValidation>
    <dataValidation type="decimal" allowBlank="1" showErrorMessage="1" errorTitle="Invalid Entry" error="Only Numeric Values are allowed. " sqref="A13:A2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2018-05-29T04:49:07Z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