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<sst xmlns="http://schemas.openxmlformats.org/spreadsheetml/2006/main" count="241" uniqueCount="83">
  <si>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</si>
  <si>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</si>
  <si>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</si>
  <si>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</si>
  <si>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</si>
  <si>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</si>
  <si>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</si>
  <si>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</si>
  <si>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</si>
  <si>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</si>
  <si>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</si>
  <si>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</si>
  <si>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</si>
  <si>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</si>
  <si>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</si>
  <si>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</si>
  <si>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</si>
  <si>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</si>
  <si>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Units</t>
  </si>
  <si>
    <t>Estimated Rate</t>
  </si>
  <si>
    <t>Addition / Deduction</t>
  </si>
  <si>
    <t>Addition / Deduction Values</t>
  </si>
  <si>
    <t>Currency Convertion against each Item</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</si>
  <si>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</si>
  <si>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</si>
  <si>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</si>
  <si>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</si>
  <si>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</si>
  <si>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</si>
  <si>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</si>
  <si>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</si>
  <si>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</si>
  <si>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</si>
  <si>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</si>
  <si>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</si>
  <si>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</si>
  <si>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</si>
  <si>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</si>
  <si>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</si>
  <si>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</si>
  <si>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</si>
  <si>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</si>
  <si>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</si>
  <si>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</si>
  <si>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</si>
  <si>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</si>
  <si>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</si>
  <si>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</si>
  <si>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ITEM4</t>
  </si>
  <si>
    <t>ITEM5</t>
  </si>
  <si>
    <t>ITEM6</t>
  </si>
  <si>
    <t>The Hindu (English) (All Editions)</t>
  </si>
  <si>
    <t>The Times of India (English) (All Editions)</t>
  </si>
  <si>
    <t>The Hindustan Times (English) (All Editions)</t>
  </si>
  <si>
    <t>Indian Express (English) (All Editions) {The New Indian Express (TNIE) for South India}</t>
  </si>
  <si>
    <t>Dainik Bhaskar (Hindi) (All Editions)</t>
  </si>
  <si>
    <t>Dainik Jagaran (Hindi) (All Editions)</t>
  </si>
  <si>
    <t>Sakal</t>
  </si>
  <si>
    <t>The Telegraph</t>
  </si>
  <si>
    <t>Ajit</t>
  </si>
  <si>
    <t>The Tribune</t>
  </si>
  <si>
    <t>Anandabazar Patrika</t>
  </si>
  <si>
    <t>Mathrubhumi</t>
  </si>
  <si>
    <t>Daily Thanti</t>
  </si>
  <si>
    <t>Vijay Karnataka</t>
  </si>
  <si>
    <t>Sambad</t>
  </si>
  <si>
    <t>size</t>
  </si>
  <si>
    <t>ITEM9</t>
  </si>
  <si>
    <t>ITEM11</t>
  </si>
  <si>
    <t>ITEM12</t>
  </si>
  <si>
    <t>ITEM13</t>
  </si>
  <si>
    <t>ITEM15</t>
  </si>
  <si>
    <t>ITEM17</t>
  </si>
  <si>
    <t>ITEM18</t>
  </si>
  <si>
    <t>ITEM19</t>
  </si>
  <si>
    <t>ITEM20</t>
  </si>
  <si>
    <t>ITEM21</t>
  </si>
  <si>
    <t xml:space="preserve">Quoted Currency in INR </t>
  </si>
  <si>
    <t>GST                ( INR )</t>
  </si>
  <si>
    <t>Name of Work: &lt;  Advertisement of BS-MS dual degree programme of IISERs for the academic year beginning on August 2018 &gt;</t>
  </si>
  <si>
    <t>Contract No:  &lt;IISERM(975)17/18Pur&gt;</t>
  </si>
  <si>
    <t>Sakshi</t>
  </si>
  <si>
    <t>Size - 9x12cm</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</si>
</sst>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3"/>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7" fillId="0" borderId="22" xfId="55" applyNumberFormat="1" applyFont="1" applyFill="1" applyBorder="1" applyAlignment="1">
      <alignment horizontal="center" vertical="top" wrapText="1"/>
      <protection/>
    </xf>
    <xf numFmtId="0" fontId="59"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23" fillId="0" borderId="10"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1"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1"/>
  <sheetViews>
    <sheetView showGridLines="0" zoomScale="85" zoomScaleNormal="85" zoomScalePageLayoutView="0" workbookViewId="0" topLeftCell="A9">
      <selection activeCell="D11" sqref="D11"/>
    </sheetView>
  </sheetViews>
  <sheetFormatPr defaultColWidth="9.140625" defaultRowHeight="15"/>
  <cols>
    <col min="1" max="1" width="12.7109375" style="1" customWidth="1"/>
    <col min="2" max="2" width="76.57421875" style="1" customWidth="1"/>
    <col min="3" max="3" width="17.00390625" style="1" hidden="1" customWidth="1"/>
    <col min="4" max="4" width="12.421875" style="1" customWidth="1"/>
    <col min="5" max="5" width="13.140625" style="1" customWidth="1"/>
    <col min="6" max="6" width="15.140625" style="1" hidden="1" customWidth="1"/>
    <col min="7" max="11" width="9.140625" style="1" hidden="1" customWidth="1"/>
    <col min="12" max="12" width="15.00390625" style="1" customWidth="1"/>
    <col min="13" max="13" width="17.8515625" style="1" customWidth="1"/>
    <col min="14" max="14" width="12.28125" style="2" hidden="1" customWidth="1"/>
    <col min="15" max="15" width="14.00390625" style="1" customWidth="1"/>
    <col min="16" max="16" width="20.140625" style="1" hidden="1" customWidth="1"/>
    <col min="17" max="17" width="12.28125" style="1" hidden="1" customWidth="1"/>
    <col min="18" max="18" width="17.5742187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32.8515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79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80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82</v>
      </c>
      <c r="E11" s="19" t="s">
        <v>18</v>
      </c>
      <c r="F11" s="19" t="s">
        <v>19</v>
      </c>
      <c r="G11" s="19"/>
      <c r="H11" s="19"/>
      <c r="I11" s="19" t="s">
        <v>20</v>
      </c>
      <c r="J11" s="19" t="s">
        <v>21</v>
      </c>
      <c r="K11" s="19" t="s">
        <v>22</v>
      </c>
      <c r="L11" s="19" t="s">
        <v>77</v>
      </c>
      <c r="M11" s="20" t="s">
        <v>23</v>
      </c>
      <c r="N11" s="19" t="s">
        <v>24</v>
      </c>
      <c r="O11" s="19" t="s">
        <v>78</v>
      </c>
      <c r="P11" s="19" t="s">
        <v>44</v>
      </c>
      <c r="Q11" s="19" t="s">
        <v>25</v>
      </c>
      <c r="R11" s="19" t="s">
        <v>46</v>
      </c>
      <c r="S11" s="19" t="s">
        <v>26</v>
      </c>
      <c r="T11" s="19" t="s">
        <v>27</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47</v>
      </c>
      <c r="BC11" s="22" t="s">
        <v>28</v>
      </c>
      <c r="IE11" s="18"/>
      <c r="IF11" s="18"/>
      <c r="IG11" s="18"/>
      <c r="IH11" s="18"/>
      <c r="II11" s="18"/>
    </row>
    <row r="12" spans="1:243" s="17" customFormat="1" ht="27" customHeight="1">
      <c r="A12" s="23">
        <v>1</v>
      </c>
      <c r="B12" s="61">
        <v>2</v>
      </c>
      <c r="C12" s="24">
        <v>3</v>
      </c>
      <c r="D12" s="24">
        <v>4</v>
      </c>
      <c r="E12" s="61">
        <v>5</v>
      </c>
      <c r="F12" s="61">
        <v>6</v>
      </c>
      <c r="G12" s="61">
        <v>7</v>
      </c>
      <c r="H12" s="61">
        <v>8</v>
      </c>
      <c r="I12" s="61">
        <v>9</v>
      </c>
      <c r="J12" s="61">
        <v>10</v>
      </c>
      <c r="K12" s="61">
        <v>11</v>
      </c>
      <c r="L12" s="61">
        <v>12</v>
      </c>
      <c r="M12" s="61">
        <v>7</v>
      </c>
      <c r="N12" s="61">
        <v>8</v>
      </c>
      <c r="O12" s="61">
        <v>9</v>
      </c>
      <c r="P12" s="61">
        <v>10</v>
      </c>
      <c r="Q12" s="61">
        <v>11</v>
      </c>
      <c r="R12" s="61">
        <v>12</v>
      </c>
      <c r="S12" s="61">
        <v>13</v>
      </c>
      <c r="T12" s="61">
        <v>14</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15</v>
      </c>
      <c r="BB12" s="24">
        <v>16</v>
      </c>
      <c r="BC12" s="24">
        <v>17</v>
      </c>
      <c r="IE12" s="18"/>
      <c r="IF12" s="18"/>
      <c r="IG12" s="18"/>
      <c r="IH12" s="18"/>
      <c r="II12" s="18"/>
    </row>
    <row r="13" spans="1:243" s="17" customFormat="1" ht="24" customHeight="1">
      <c r="A13" s="66">
        <v>1.1</v>
      </c>
      <c r="B13" s="67" t="s">
        <v>51</v>
      </c>
      <c r="C13" s="63" t="s">
        <v>41</v>
      </c>
      <c r="D13" s="68">
        <v>108</v>
      </c>
      <c r="E13" s="52" t="s">
        <v>66</v>
      </c>
      <c r="F13" s="53"/>
      <c r="G13" s="54"/>
      <c r="H13" s="55"/>
      <c r="I13" s="56" t="s">
        <v>30</v>
      </c>
      <c r="J13" s="57">
        <f aca="true" t="shared" si="0" ref="J13:J28">IF(I13="Less(-)",-1,1)</f>
        <v>1</v>
      </c>
      <c r="K13" s="58" t="s">
        <v>31</v>
      </c>
      <c r="L13" s="58" t="s">
        <v>4</v>
      </c>
      <c r="M13" s="59"/>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0">
        <f>D13*M13</f>
        <v>0</v>
      </c>
      <c r="BB13" s="47">
        <f>D13*M13+O13</f>
        <v>0</v>
      </c>
      <c r="BC13" s="25" t="str">
        <f aca="true" t="shared" si="1" ref="BC13:BC28">SpellNumber(L13,BB13)</f>
        <v>INR Zero Only</v>
      </c>
      <c r="IA13" s="17">
        <v>1.1</v>
      </c>
      <c r="IB13" s="65" t="s">
        <v>51</v>
      </c>
      <c r="IC13" s="17" t="s">
        <v>41</v>
      </c>
      <c r="ID13" s="17">
        <v>108</v>
      </c>
      <c r="IE13" s="18" t="s">
        <v>66</v>
      </c>
      <c r="IF13" s="18"/>
      <c r="IG13" s="18"/>
      <c r="IH13" s="18"/>
      <c r="II13" s="18"/>
    </row>
    <row r="14" spans="1:243" s="17" customFormat="1" ht="24" customHeight="1">
      <c r="A14" s="66">
        <v>1.2</v>
      </c>
      <c r="B14" s="67" t="s">
        <v>52</v>
      </c>
      <c r="C14" s="63" t="s">
        <v>42</v>
      </c>
      <c r="D14" s="68">
        <v>108</v>
      </c>
      <c r="E14" s="52" t="s">
        <v>66</v>
      </c>
      <c r="F14" s="53"/>
      <c r="G14" s="54"/>
      <c r="H14" s="54"/>
      <c r="I14" s="56" t="s">
        <v>30</v>
      </c>
      <c r="J14" s="57">
        <f t="shared" si="0"/>
        <v>1</v>
      </c>
      <c r="K14" s="58" t="s">
        <v>31</v>
      </c>
      <c r="L14" s="58" t="s">
        <v>4</v>
      </c>
      <c r="M14" s="59"/>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0">
        <f aca="true" t="shared" si="2" ref="BA14:BA28">D14*M14</f>
        <v>0</v>
      </c>
      <c r="BB14" s="47">
        <f aca="true" t="shared" si="3" ref="BB14:BB28">D14*M14+O14</f>
        <v>0</v>
      </c>
      <c r="BC14" s="25" t="str">
        <f t="shared" si="1"/>
        <v>INR Zero Only</v>
      </c>
      <c r="IA14" s="17">
        <v>1.2</v>
      </c>
      <c r="IB14" s="17" t="s">
        <v>52</v>
      </c>
      <c r="IC14" s="17" t="s">
        <v>42</v>
      </c>
      <c r="ID14" s="17">
        <v>108</v>
      </c>
      <c r="IE14" s="18" t="s">
        <v>66</v>
      </c>
      <c r="IF14" s="18"/>
      <c r="IG14" s="18"/>
      <c r="IH14" s="18"/>
      <c r="II14" s="18"/>
    </row>
    <row r="15" spans="1:243" s="17" customFormat="1" ht="24" customHeight="1">
      <c r="A15" s="66">
        <v>1.3</v>
      </c>
      <c r="B15" s="67" t="s">
        <v>53</v>
      </c>
      <c r="C15" s="63" t="s">
        <v>43</v>
      </c>
      <c r="D15" s="68">
        <v>108</v>
      </c>
      <c r="E15" s="52" t="s">
        <v>66</v>
      </c>
      <c r="F15" s="53"/>
      <c r="G15" s="54"/>
      <c r="H15" s="54"/>
      <c r="I15" s="56" t="s">
        <v>30</v>
      </c>
      <c r="J15" s="57">
        <f t="shared" si="0"/>
        <v>1</v>
      </c>
      <c r="K15" s="58" t="s">
        <v>31</v>
      </c>
      <c r="L15" s="58" t="s">
        <v>4</v>
      </c>
      <c r="M15" s="59"/>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0">
        <f t="shared" si="2"/>
        <v>0</v>
      </c>
      <c r="BB15" s="47">
        <f t="shared" si="3"/>
        <v>0</v>
      </c>
      <c r="BC15" s="25" t="str">
        <f t="shared" si="1"/>
        <v>INR Zero Only</v>
      </c>
      <c r="IA15" s="17">
        <v>1.3</v>
      </c>
      <c r="IB15" s="17" t="s">
        <v>53</v>
      </c>
      <c r="IC15" s="17" t="s">
        <v>43</v>
      </c>
      <c r="ID15" s="17">
        <v>108</v>
      </c>
      <c r="IE15" s="18" t="s">
        <v>66</v>
      </c>
      <c r="IF15" s="18"/>
      <c r="IG15" s="18"/>
      <c r="IH15" s="18"/>
      <c r="II15" s="18"/>
    </row>
    <row r="16" spans="1:243" s="17" customFormat="1" ht="54" customHeight="1">
      <c r="A16" s="66">
        <v>1.4</v>
      </c>
      <c r="B16" s="67" t="s">
        <v>54</v>
      </c>
      <c r="C16" s="63" t="s">
        <v>48</v>
      </c>
      <c r="D16" s="68">
        <v>108</v>
      </c>
      <c r="E16" s="52" t="s">
        <v>66</v>
      </c>
      <c r="F16" s="53"/>
      <c r="G16" s="54"/>
      <c r="H16" s="55"/>
      <c r="I16" s="56" t="s">
        <v>30</v>
      </c>
      <c r="J16" s="57">
        <f t="shared" si="0"/>
        <v>1</v>
      </c>
      <c r="K16" s="58" t="s">
        <v>31</v>
      </c>
      <c r="L16" s="58" t="s">
        <v>4</v>
      </c>
      <c r="M16" s="59"/>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0">
        <f t="shared" si="2"/>
        <v>0</v>
      </c>
      <c r="BB16" s="47">
        <f t="shared" si="3"/>
        <v>0</v>
      </c>
      <c r="BC16" s="25" t="str">
        <f t="shared" si="1"/>
        <v>INR Zero Only</v>
      </c>
      <c r="IA16" s="17">
        <v>1.4</v>
      </c>
      <c r="IB16" s="65" t="s">
        <v>54</v>
      </c>
      <c r="IC16" s="17" t="s">
        <v>48</v>
      </c>
      <c r="ID16" s="17">
        <v>108</v>
      </c>
      <c r="IE16" s="18" t="s">
        <v>66</v>
      </c>
      <c r="IF16" s="18"/>
      <c r="IG16" s="18"/>
      <c r="IH16" s="18"/>
      <c r="II16" s="18"/>
    </row>
    <row r="17" spans="1:243" s="17" customFormat="1" ht="24" customHeight="1">
      <c r="A17" s="66">
        <v>1.5</v>
      </c>
      <c r="B17" s="67" t="s">
        <v>55</v>
      </c>
      <c r="C17" s="63" t="s">
        <v>49</v>
      </c>
      <c r="D17" s="68">
        <v>108</v>
      </c>
      <c r="E17" s="52" t="s">
        <v>66</v>
      </c>
      <c r="F17" s="53"/>
      <c r="G17" s="54"/>
      <c r="H17" s="54"/>
      <c r="I17" s="56" t="s">
        <v>30</v>
      </c>
      <c r="J17" s="57">
        <f t="shared" si="0"/>
        <v>1</v>
      </c>
      <c r="K17" s="58" t="s">
        <v>31</v>
      </c>
      <c r="L17" s="58" t="s">
        <v>4</v>
      </c>
      <c r="M17" s="59"/>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0">
        <f t="shared" si="2"/>
        <v>0</v>
      </c>
      <c r="BB17" s="47">
        <f t="shared" si="3"/>
        <v>0</v>
      </c>
      <c r="BC17" s="25" t="str">
        <f t="shared" si="1"/>
        <v>INR Zero Only</v>
      </c>
      <c r="IA17" s="17">
        <v>1.5</v>
      </c>
      <c r="IB17" s="17" t="s">
        <v>55</v>
      </c>
      <c r="IC17" s="17" t="s">
        <v>49</v>
      </c>
      <c r="ID17" s="17">
        <v>108</v>
      </c>
      <c r="IE17" s="18" t="s">
        <v>66</v>
      </c>
      <c r="IF17" s="18"/>
      <c r="IG17" s="18"/>
      <c r="IH17" s="18"/>
      <c r="II17" s="18"/>
    </row>
    <row r="18" spans="1:243" s="17" customFormat="1" ht="24" customHeight="1">
      <c r="A18" s="66">
        <v>1.6</v>
      </c>
      <c r="B18" s="67" t="s">
        <v>56</v>
      </c>
      <c r="C18" s="63" t="s">
        <v>50</v>
      </c>
      <c r="D18" s="68">
        <v>108</v>
      </c>
      <c r="E18" s="52" t="s">
        <v>66</v>
      </c>
      <c r="F18" s="53"/>
      <c r="G18" s="54"/>
      <c r="H18" s="54"/>
      <c r="I18" s="56" t="s">
        <v>30</v>
      </c>
      <c r="J18" s="57">
        <f t="shared" si="0"/>
        <v>1</v>
      </c>
      <c r="K18" s="58" t="s">
        <v>31</v>
      </c>
      <c r="L18" s="58" t="s">
        <v>4</v>
      </c>
      <c r="M18" s="59"/>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0">
        <f t="shared" si="2"/>
        <v>0</v>
      </c>
      <c r="BB18" s="47">
        <f t="shared" si="3"/>
        <v>0</v>
      </c>
      <c r="BC18" s="25" t="str">
        <f t="shared" si="1"/>
        <v>INR Zero Only</v>
      </c>
      <c r="IA18" s="17">
        <v>1.6</v>
      </c>
      <c r="IB18" s="17" t="s">
        <v>56</v>
      </c>
      <c r="IC18" s="17" t="s">
        <v>50</v>
      </c>
      <c r="ID18" s="17">
        <v>108</v>
      </c>
      <c r="IE18" s="18" t="s">
        <v>66</v>
      </c>
      <c r="IF18" s="18"/>
      <c r="IG18" s="18"/>
      <c r="IH18" s="18"/>
      <c r="II18" s="18"/>
    </row>
    <row r="19" spans="1:243" s="17" customFormat="1" ht="24" customHeight="1">
      <c r="A19" s="66">
        <v>1.7</v>
      </c>
      <c r="B19" s="67" t="s">
        <v>57</v>
      </c>
      <c r="C19" s="63" t="s">
        <v>67</v>
      </c>
      <c r="D19" s="68">
        <v>108</v>
      </c>
      <c r="E19" s="52" t="s">
        <v>66</v>
      </c>
      <c r="F19" s="53"/>
      <c r="G19" s="54"/>
      <c r="H19" s="54"/>
      <c r="I19" s="56" t="s">
        <v>30</v>
      </c>
      <c r="J19" s="57">
        <f t="shared" si="0"/>
        <v>1</v>
      </c>
      <c r="K19" s="58" t="s">
        <v>31</v>
      </c>
      <c r="L19" s="58" t="s">
        <v>4</v>
      </c>
      <c r="M19" s="59"/>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0">
        <f t="shared" si="2"/>
        <v>0</v>
      </c>
      <c r="BB19" s="47">
        <f t="shared" si="3"/>
        <v>0</v>
      </c>
      <c r="BC19" s="25" t="str">
        <f t="shared" si="1"/>
        <v>INR Zero Only</v>
      </c>
      <c r="IA19" s="17">
        <v>1.7</v>
      </c>
      <c r="IB19" s="17" t="s">
        <v>57</v>
      </c>
      <c r="IC19" s="17" t="s">
        <v>67</v>
      </c>
      <c r="ID19" s="17">
        <v>108</v>
      </c>
      <c r="IE19" s="18" t="s">
        <v>66</v>
      </c>
      <c r="IF19" s="18"/>
      <c r="IG19" s="18"/>
      <c r="IH19" s="18"/>
      <c r="II19" s="18"/>
    </row>
    <row r="20" spans="1:243" s="17" customFormat="1" ht="24" customHeight="1">
      <c r="A20" s="66">
        <v>1.8</v>
      </c>
      <c r="B20" s="67" t="s">
        <v>58</v>
      </c>
      <c r="C20" s="63" t="s">
        <v>68</v>
      </c>
      <c r="D20" s="68">
        <v>108</v>
      </c>
      <c r="E20" s="52" t="s">
        <v>66</v>
      </c>
      <c r="F20" s="53"/>
      <c r="G20" s="54"/>
      <c r="H20" s="54"/>
      <c r="I20" s="56" t="s">
        <v>30</v>
      </c>
      <c r="J20" s="57">
        <f t="shared" si="0"/>
        <v>1</v>
      </c>
      <c r="K20" s="58" t="s">
        <v>31</v>
      </c>
      <c r="L20" s="58" t="s">
        <v>4</v>
      </c>
      <c r="M20" s="59"/>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0">
        <f t="shared" si="2"/>
        <v>0</v>
      </c>
      <c r="BB20" s="47">
        <f t="shared" si="3"/>
        <v>0</v>
      </c>
      <c r="BC20" s="25" t="str">
        <f t="shared" si="1"/>
        <v>INR Zero Only</v>
      </c>
      <c r="IA20" s="17">
        <v>1.8</v>
      </c>
      <c r="IB20" s="17" t="s">
        <v>58</v>
      </c>
      <c r="IC20" s="17" t="s">
        <v>68</v>
      </c>
      <c r="ID20" s="17">
        <v>108</v>
      </c>
      <c r="IE20" s="18" t="s">
        <v>66</v>
      </c>
      <c r="IF20" s="18"/>
      <c r="IG20" s="18"/>
      <c r="IH20" s="18"/>
      <c r="II20" s="18"/>
    </row>
    <row r="21" spans="1:243" s="17" customFormat="1" ht="24" customHeight="1">
      <c r="A21" s="66">
        <v>1.9</v>
      </c>
      <c r="B21" s="67" t="s">
        <v>59</v>
      </c>
      <c r="C21" s="63" t="s">
        <v>69</v>
      </c>
      <c r="D21" s="68">
        <v>108</v>
      </c>
      <c r="E21" s="52" t="s">
        <v>66</v>
      </c>
      <c r="F21" s="53"/>
      <c r="G21" s="54"/>
      <c r="H21" s="54"/>
      <c r="I21" s="56" t="s">
        <v>30</v>
      </c>
      <c r="J21" s="57">
        <f t="shared" si="0"/>
        <v>1</v>
      </c>
      <c r="K21" s="58" t="s">
        <v>31</v>
      </c>
      <c r="L21" s="58" t="s">
        <v>4</v>
      </c>
      <c r="M21" s="59"/>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0">
        <f t="shared" si="2"/>
        <v>0</v>
      </c>
      <c r="BB21" s="47">
        <f t="shared" si="3"/>
        <v>0</v>
      </c>
      <c r="BC21" s="25" t="str">
        <f t="shared" si="1"/>
        <v>INR Zero Only</v>
      </c>
      <c r="IA21" s="17">
        <v>1.9</v>
      </c>
      <c r="IB21" s="17" t="s">
        <v>59</v>
      </c>
      <c r="IC21" s="17" t="s">
        <v>69</v>
      </c>
      <c r="ID21" s="17">
        <v>108</v>
      </c>
      <c r="IE21" s="18" t="s">
        <v>66</v>
      </c>
      <c r="IF21" s="18"/>
      <c r="IG21" s="18"/>
      <c r="IH21" s="18"/>
      <c r="II21" s="18"/>
    </row>
    <row r="22" spans="1:243" s="17" customFormat="1" ht="24" customHeight="1">
      <c r="A22" s="66">
        <v>2</v>
      </c>
      <c r="B22" s="67" t="s">
        <v>60</v>
      </c>
      <c r="C22" s="63" t="s">
        <v>70</v>
      </c>
      <c r="D22" s="68">
        <v>108</v>
      </c>
      <c r="E22" s="52" t="s">
        <v>66</v>
      </c>
      <c r="F22" s="53"/>
      <c r="G22" s="54"/>
      <c r="H22" s="55"/>
      <c r="I22" s="56" t="s">
        <v>30</v>
      </c>
      <c r="J22" s="57">
        <f t="shared" si="0"/>
        <v>1</v>
      </c>
      <c r="K22" s="58" t="s">
        <v>31</v>
      </c>
      <c r="L22" s="58" t="s">
        <v>4</v>
      </c>
      <c r="M22" s="59"/>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0">
        <f t="shared" si="2"/>
        <v>0</v>
      </c>
      <c r="BB22" s="47">
        <f t="shared" si="3"/>
        <v>0</v>
      </c>
      <c r="BC22" s="25" t="str">
        <f t="shared" si="1"/>
        <v>INR Zero Only</v>
      </c>
      <c r="IA22" s="17">
        <v>2</v>
      </c>
      <c r="IB22" s="65" t="s">
        <v>60</v>
      </c>
      <c r="IC22" s="17" t="s">
        <v>70</v>
      </c>
      <c r="ID22" s="17">
        <v>108</v>
      </c>
      <c r="IE22" s="18" t="s">
        <v>66</v>
      </c>
      <c r="IF22" s="18"/>
      <c r="IG22" s="18"/>
      <c r="IH22" s="18"/>
      <c r="II22" s="18"/>
    </row>
    <row r="23" spans="1:243" s="17" customFormat="1" ht="24" customHeight="1">
      <c r="A23" s="66">
        <v>2.1</v>
      </c>
      <c r="B23" s="67" t="s">
        <v>61</v>
      </c>
      <c r="C23" s="63" t="s">
        <v>71</v>
      </c>
      <c r="D23" s="68">
        <v>108</v>
      </c>
      <c r="E23" s="52" t="s">
        <v>66</v>
      </c>
      <c r="F23" s="53"/>
      <c r="G23" s="54"/>
      <c r="H23" s="54"/>
      <c r="I23" s="56" t="s">
        <v>30</v>
      </c>
      <c r="J23" s="57">
        <f t="shared" si="0"/>
        <v>1</v>
      </c>
      <c r="K23" s="58" t="s">
        <v>31</v>
      </c>
      <c r="L23" s="58" t="s">
        <v>4</v>
      </c>
      <c r="M23" s="59"/>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0">
        <f t="shared" si="2"/>
        <v>0</v>
      </c>
      <c r="BB23" s="47">
        <f t="shared" si="3"/>
        <v>0</v>
      </c>
      <c r="BC23" s="25" t="str">
        <f t="shared" si="1"/>
        <v>INR Zero Only</v>
      </c>
      <c r="IA23" s="17">
        <v>2.1</v>
      </c>
      <c r="IB23" s="17" t="s">
        <v>61</v>
      </c>
      <c r="IC23" s="17" t="s">
        <v>71</v>
      </c>
      <c r="ID23" s="17">
        <v>108</v>
      </c>
      <c r="IE23" s="18" t="s">
        <v>66</v>
      </c>
      <c r="IF23" s="18"/>
      <c r="IG23" s="18"/>
      <c r="IH23" s="18"/>
      <c r="II23" s="18"/>
    </row>
    <row r="24" spans="1:243" s="17" customFormat="1" ht="24" customHeight="1">
      <c r="A24" s="66">
        <v>2.2</v>
      </c>
      <c r="B24" s="67" t="s">
        <v>62</v>
      </c>
      <c r="C24" s="63" t="s">
        <v>72</v>
      </c>
      <c r="D24" s="68">
        <v>108</v>
      </c>
      <c r="E24" s="52" t="s">
        <v>66</v>
      </c>
      <c r="F24" s="53"/>
      <c r="G24" s="54"/>
      <c r="H24" s="54"/>
      <c r="I24" s="56" t="s">
        <v>30</v>
      </c>
      <c r="J24" s="57">
        <f t="shared" si="0"/>
        <v>1</v>
      </c>
      <c r="K24" s="58" t="s">
        <v>31</v>
      </c>
      <c r="L24" s="58" t="s">
        <v>4</v>
      </c>
      <c r="M24" s="59"/>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0">
        <f t="shared" si="2"/>
        <v>0</v>
      </c>
      <c r="BB24" s="47">
        <f t="shared" si="3"/>
        <v>0</v>
      </c>
      <c r="BC24" s="25" t="str">
        <f t="shared" si="1"/>
        <v>INR Zero Only</v>
      </c>
      <c r="IA24" s="17">
        <v>2.2</v>
      </c>
      <c r="IB24" s="17" t="s">
        <v>62</v>
      </c>
      <c r="IC24" s="17" t="s">
        <v>72</v>
      </c>
      <c r="ID24" s="17">
        <v>108</v>
      </c>
      <c r="IE24" s="18" t="s">
        <v>66</v>
      </c>
      <c r="IF24" s="18"/>
      <c r="IG24" s="18"/>
      <c r="IH24" s="18"/>
      <c r="II24" s="18"/>
    </row>
    <row r="25" spans="1:243" s="17" customFormat="1" ht="24" customHeight="1">
      <c r="A25" s="66">
        <v>2.3</v>
      </c>
      <c r="B25" s="67" t="s">
        <v>63</v>
      </c>
      <c r="C25" s="63" t="s">
        <v>73</v>
      </c>
      <c r="D25" s="68">
        <v>108</v>
      </c>
      <c r="E25" s="52" t="s">
        <v>66</v>
      </c>
      <c r="F25" s="53"/>
      <c r="G25" s="54"/>
      <c r="H25" s="54"/>
      <c r="I25" s="56" t="s">
        <v>30</v>
      </c>
      <c r="J25" s="57">
        <f t="shared" si="0"/>
        <v>1</v>
      </c>
      <c r="K25" s="58" t="s">
        <v>31</v>
      </c>
      <c r="L25" s="58" t="s">
        <v>4</v>
      </c>
      <c r="M25" s="59"/>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0">
        <f t="shared" si="2"/>
        <v>0</v>
      </c>
      <c r="BB25" s="47">
        <f t="shared" si="3"/>
        <v>0</v>
      </c>
      <c r="BC25" s="25" t="str">
        <f t="shared" si="1"/>
        <v>INR Zero Only</v>
      </c>
      <c r="IA25" s="17">
        <v>2.3</v>
      </c>
      <c r="IB25" s="17" t="s">
        <v>63</v>
      </c>
      <c r="IC25" s="17" t="s">
        <v>73</v>
      </c>
      <c r="ID25" s="17">
        <v>108</v>
      </c>
      <c r="IE25" s="18" t="s">
        <v>66</v>
      </c>
      <c r="IF25" s="18"/>
      <c r="IG25" s="18"/>
      <c r="IH25" s="18"/>
      <c r="II25" s="18"/>
    </row>
    <row r="26" spans="1:243" s="17" customFormat="1" ht="24" customHeight="1">
      <c r="A26" s="66">
        <v>2.4</v>
      </c>
      <c r="B26" s="67" t="s">
        <v>64</v>
      </c>
      <c r="C26" s="63" t="s">
        <v>74</v>
      </c>
      <c r="D26" s="68">
        <v>108</v>
      </c>
      <c r="E26" s="52" t="s">
        <v>66</v>
      </c>
      <c r="F26" s="53"/>
      <c r="G26" s="54"/>
      <c r="H26" s="55"/>
      <c r="I26" s="56" t="s">
        <v>30</v>
      </c>
      <c r="J26" s="57">
        <f t="shared" si="0"/>
        <v>1</v>
      </c>
      <c r="K26" s="58" t="s">
        <v>31</v>
      </c>
      <c r="L26" s="58" t="s">
        <v>4</v>
      </c>
      <c r="M26" s="59"/>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0">
        <f t="shared" si="2"/>
        <v>0</v>
      </c>
      <c r="BB26" s="47">
        <f t="shared" si="3"/>
        <v>0</v>
      </c>
      <c r="BC26" s="25" t="str">
        <f t="shared" si="1"/>
        <v>INR Zero Only</v>
      </c>
      <c r="IA26" s="17">
        <v>2.4</v>
      </c>
      <c r="IB26" s="65" t="s">
        <v>64</v>
      </c>
      <c r="IC26" s="17" t="s">
        <v>74</v>
      </c>
      <c r="ID26" s="17">
        <v>108</v>
      </c>
      <c r="IE26" s="18" t="s">
        <v>66</v>
      </c>
      <c r="IF26" s="18"/>
      <c r="IG26" s="18"/>
      <c r="IH26" s="18"/>
      <c r="II26" s="18"/>
    </row>
    <row r="27" spans="1:243" s="17" customFormat="1" ht="24" customHeight="1">
      <c r="A27" s="66">
        <v>2.5</v>
      </c>
      <c r="B27" s="67" t="s">
        <v>65</v>
      </c>
      <c r="C27" s="63" t="s">
        <v>75</v>
      </c>
      <c r="D27" s="68">
        <v>108</v>
      </c>
      <c r="E27" s="52" t="s">
        <v>66</v>
      </c>
      <c r="F27" s="53"/>
      <c r="G27" s="54"/>
      <c r="H27" s="54"/>
      <c r="I27" s="56" t="s">
        <v>30</v>
      </c>
      <c r="J27" s="57">
        <f t="shared" si="0"/>
        <v>1</v>
      </c>
      <c r="K27" s="58" t="s">
        <v>31</v>
      </c>
      <c r="L27" s="58" t="s">
        <v>4</v>
      </c>
      <c r="M27" s="59"/>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0">
        <f t="shared" si="2"/>
        <v>0</v>
      </c>
      <c r="BB27" s="47">
        <f t="shared" si="3"/>
        <v>0</v>
      </c>
      <c r="BC27" s="25" t="str">
        <f t="shared" si="1"/>
        <v>INR Zero Only</v>
      </c>
      <c r="IA27" s="17">
        <v>2.5</v>
      </c>
      <c r="IB27" s="17" t="s">
        <v>65</v>
      </c>
      <c r="IC27" s="17" t="s">
        <v>75</v>
      </c>
      <c r="ID27" s="17">
        <v>108</v>
      </c>
      <c r="IE27" s="18" t="s">
        <v>66</v>
      </c>
      <c r="IF27" s="18"/>
      <c r="IG27" s="18"/>
      <c r="IH27" s="18"/>
      <c r="II27" s="18"/>
    </row>
    <row r="28" spans="1:243" s="17" customFormat="1" ht="24" customHeight="1">
      <c r="A28" s="66">
        <v>2.6</v>
      </c>
      <c r="B28" s="67" t="s">
        <v>81</v>
      </c>
      <c r="C28" s="63" t="s">
        <v>76</v>
      </c>
      <c r="D28" s="68">
        <v>108</v>
      </c>
      <c r="E28" s="52" t="s">
        <v>66</v>
      </c>
      <c r="F28" s="53"/>
      <c r="G28" s="54"/>
      <c r="H28" s="54"/>
      <c r="I28" s="56" t="s">
        <v>30</v>
      </c>
      <c r="J28" s="57">
        <f t="shared" si="0"/>
        <v>1</v>
      </c>
      <c r="K28" s="58" t="s">
        <v>31</v>
      </c>
      <c r="L28" s="58" t="s">
        <v>4</v>
      </c>
      <c r="M28" s="59"/>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0">
        <f t="shared" si="2"/>
        <v>0</v>
      </c>
      <c r="BB28" s="47">
        <f t="shared" si="3"/>
        <v>0</v>
      </c>
      <c r="BC28" s="25" t="str">
        <f t="shared" si="1"/>
        <v>INR Zero Only</v>
      </c>
      <c r="IA28" s="17">
        <v>2.6</v>
      </c>
      <c r="IB28" s="17" t="s">
        <v>81</v>
      </c>
      <c r="IC28" s="17" t="s">
        <v>76</v>
      </c>
      <c r="ID28" s="17">
        <v>108</v>
      </c>
      <c r="IE28" s="18" t="s">
        <v>66</v>
      </c>
      <c r="IF28" s="18"/>
      <c r="IG28" s="18"/>
      <c r="IH28" s="18"/>
      <c r="II28" s="18"/>
    </row>
    <row r="29" spans="1:243" s="26" customFormat="1" ht="24.75" customHeight="1">
      <c r="A29" s="28" t="s">
        <v>33</v>
      </c>
      <c r="B29" s="64"/>
      <c r="C29" s="30"/>
      <c r="D29" s="31"/>
      <c r="E29" s="48"/>
      <c r="F29" s="48"/>
      <c r="G29" s="48"/>
      <c r="H29" s="49"/>
      <c r="I29" s="49"/>
      <c r="J29" s="49"/>
      <c r="K29" s="49"/>
      <c r="L29" s="50"/>
      <c r="BA29" s="51">
        <f>SUM(BA13:BA28)</f>
        <v>0</v>
      </c>
      <c r="BB29" s="51">
        <f>SUM(BB13:BB28)</f>
        <v>0</v>
      </c>
      <c r="BC29" s="25" t="str">
        <f>SpellNumber($E$2,BB29)</f>
        <v>INR Zero Only</v>
      </c>
      <c r="IE29" s="27">
        <v>4</v>
      </c>
      <c r="IF29" s="27" t="s">
        <v>32</v>
      </c>
      <c r="IG29" s="27" t="s">
        <v>34</v>
      </c>
      <c r="IH29" s="27">
        <v>10</v>
      </c>
      <c r="II29" s="27" t="s">
        <v>29</v>
      </c>
    </row>
    <row r="30" spans="1:243" s="40" customFormat="1" ht="54.75" customHeight="1" hidden="1">
      <c r="A30" s="29" t="s">
        <v>35</v>
      </c>
      <c r="B30" s="32"/>
      <c r="C30" s="33"/>
      <c r="D30" s="34"/>
      <c r="E30" s="45" t="s">
        <v>36</v>
      </c>
      <c r="F30" s="46"/>
      <c r="G30" s="35"/>
      <c r="H30" s="36"/>
      <c r="I30" s="36"/>
      <c r="J30" s="36"/>
      <c r="K30" s="37"/>
      <c r="L30" s="38"/>
      <c r="M30" s="39" t="s">
        <v>37</v>
      </c>
      <c r="O30" s="26"/>
      <c r="P30" s="26"/>
      <c r="Q30" s="26"/>
      <c r="R30" s="26"/>
      <c r="S30" s="26"/>
      <c r="BA30" s="41">
        <f>IF(ISBLANK(F30),0,IF(E30="Excess (+)",ROUND(BA29+(BA29*F30),2),IF(E30="Less (-)",ROUND(BA29+(BA29*F30*(-1)),2),0)))</f>
        <v>0</v>
      </c>
      <c r="BB30" s="42">
        <f>ROUND(BA30,0)</f>
        <v>0</v>
      </c>
      <c r="BC30" s="43" t="str">
        <f>SpellNumber(L30,BB30)</f>
        <v> Zero Only</v>
      </c>
      <c r="IE30" s="44"/>
      <c r="IF30" s="44"/>
      <c r="IG30" s="44"/>
      <c r="IH30" s="44"/>
      <c r="II30" s="44"/>
    </row>
    <row r="31" spans="1:243" s="40" customFormat="1" ht="43.5" customHeight="1">
      <c r="A31" s="28" t="s">
        <v>38</v>
      </c>
      <c r="B31" s="28"/>
      <c r="C31" s="70" t="str">
        <f>SpellNumber($E$2,BB29)</f>
        <v>INR Zero Only</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E31" s="44"/>
      <c r="IF31" s="44"/>
      <c r="IG31" s="44"/>
      <c r="IH31" s="44"/>
      <c r="II31" s="44"/>
    </row>
    <row r="32" ht="15"/>
    <row r="33" ht="15"/>
    <row r="36" ht="15"/>
    <row r="37" ht="15"/>
    <row r="39" ht="15"/>
    <row r="40" ht="15"/>
    <row r="41" ht="15"/>
  </sheetData>
  <sheetProtection password="E491" sheet="1"/>
  <mergeCells count="8">
    <mergeCell ref="A9:BC9"/>
    <mergeCell ref="C31:BC31"/>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6 L13 L14 L15 L16 L17 L18 L19 L20 L21 L22 L23 L24 L25 L28 L27">
      <formula1>"INR"</formula1>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ErrorMessage="1" errorTitle="Invalid Entry" error="Only Numeric Values are allowed. " sqref="A13:A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ErrorMessage="1" sqref="K13:K28">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39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2018-02-12T09:38:35Z</cp:lastPrinted>
  <dcterms:created xsi:type="dcterms:W3CDTF">2009-01-30T06:42:42Z</dcterms:created>
  <dcterms:modified xsi:type="dcterms:W3CDTF">2018-05-02T12:16:24Z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