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<sst xmlns="http://schemas.openxmlformats.org/spreadsheetml/2006/main" count="111" uniqueCount="56">
  <si>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</si>
  <si>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</si>
  <si>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</si>
  <si>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</si>
  <si>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</si>
  <si>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</si>
  <si>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</si>
  <si>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</si>
  <si>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</si>
  <si>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</si>
  <si>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</si>
  <si>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</si>
  <si>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</si>
  <si>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</si>
  <si>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</si>
  <si>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</si>
  <si>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</si>
  <si>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</si>
  <si>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</si>
  <si>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</si>
  <si>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</si>
  <si>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</si>
  <si>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</si>
  <si>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</si>
  <si>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</si>
  <si>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</si>
  <si>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</si>
  <si>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</si>
  <si>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</si>
  <si>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</si>
  <si>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</si>
  <si>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</si>
  <si>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</si>
  <si>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</si>
  <si>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</si>
  <si>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</si>
  <si>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</si>
  <si>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</si>
  <si>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</si>
  <si>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</si>
  <si>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</si>
  <si>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</si>
  <si>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</si>
  <si>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</si>
  <si>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</si>
  <si>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INR Zero Only</t>
  </si>
  <si>
    <t>GST(%)</t>
  </si>
  <si>
    <t xml:space="preserve">0-290 meter </t>
  </si>
  <si>
    <t>mtr</t>
  </si>
  <si>
    <r>
      <t xml:space="preserve">RATE INCLUDING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</si>
  <si>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TOTAL AMOUNT  With Taxes</t>
  </si>
  <si>
    <t xml:space="preserve">TOTAL AMOUNT WITH TAXES  </t>
  </si>
  <si>
    <t>P/f of 3/8” guage Tufted Synthetic Grass Carpet , having pile height 28-30 mm (as approved by Institute), PP+PE yarn type, Denier 11000-12000 DTEX,  14 Stitch per 10cm, PP double layer, total weight 250g/sqm,SBR latex coat, appx 950-1050g/sqm with 6mm perforation holes. The weight of tufted must be minimum1100-1200g/sqm with total weight of 2400-2500 g/sqm all complete as per the direction of Engineer-in-Charge and with 3 year written warranty in form of BG for colour fading having primary backing of PP+net Make- Rossetta/Unitex/Eturf</t>
  </si>
  <si>
    <t>Contract No:  &lt;IISER/18-19/EE-EO/RFQ-08&gt;</t>
  </si>
  <si>
    <t>Sqm</t>
  </si>
  <si>
    <t>Name of Work: &lt;P/f of tufted grass on open terrace of Administrative Blockat IISER Mohali &gt;</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</si>
</sst>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hair"/>
      <right>
        <color indexed="63"/>
      </right>
      <top style="hair"/>
      <bottom style="hair"/>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7" xfId="55" applyNumberFormat="1" applyFont="1" applyFill="1" applyBorder="1" applyAlignment="1" applyProtection="1">
      <alignment horizontal="right" vertical="top"/>
      <protection locked="0"/>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0" fontId="59" fillId="0" borderId="18" xfId="0" applyFont="1" applyFill="1" applyBorder="1" applyAlignment="1">
      <alignment horizontal="center" vertical="center"/>
    </xf>
    <xf numFmtId="2" fontId="4" fillId="0" borderId="18" xfId="59" applyNumberFormat="1" applyFont="1" applyFill="1" applyBorder="1" applyAlignment="1">
      <alignment vertical="top"/>
      <protection/>
    </xf>
    <xf numFmtId="2" fontId="7" fillId="0" borderId="18" xfId="55" applyNumberFormat="1" applyFont="1" applyFill="1" applyBorder="1" applyAlignment="1" applyProtection="1">
      <alignment horizontal="right" vertical="top"/>
      <protection locked="0"/>
    </xf>
    <xf numFmtId="2" fontId="4" fillId="0" borderId="18" xfId="55"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9" xfId="55" applyNumberFormat="1" applyFont="1" applyFill="1" applyBorder="1" applyAlignment="1" applyProtection="1">
      <alignment vertical="top"/>
      <protection/>
    </xf>
    <xf numFmtId="0" fontId="7" fillId="0" borderId="18" xfId="59" applyNumberFormat="1" applyFont="1" applyFill="1" applyBorder="1" applyAlignment="1">
      <alignment horizontal="left" vertical="top"/>
      <protection/>
    </xf>
    <xf numFmtId="0" fontId="7" fillId="36" borderId="18" xfId="59" applyNumberFormat="1" applyFont="1" applyFill="1" applyBorder="1" applyAlignment="1">
      <alignment horizontal="left" vertical="top"/>
      <protection/>
    </xf>
    <xf numFmtId="0" fontId="24" fillId="0" borderId="20" xfId="0" applyFont="1" applyFill="1" applyBorder="1" applyAlignment="1">
      <alignment vertical="top" wrapText="1"/>
    </xf>
    <xf numFmtId="2" fontId="7" fillId="0" borderId="21" xfId="55" applyNumberFormat="1" applyFont="1" applyFill="1" applyBorder="1" applyAlignment="1" applyProtection="1">
      <alignment horizontal="right" vertical="top"/>
      <protection locked="0"/>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horizontal="left" vertical="center" wrapText="1" readingOrder="1"/>
      <protection/>
    </xf>
    <xf numFmtId="0" fontId="15"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0" fontId="14" fillId="0" borderId="18" xfId="59" applyNumberFormat="1" applyFont="1" applyFill="1" applyBorder="1" applyAlignment="1">
      <alignment horizontal="left" vertical="center" wrapText="1" readingOrder="1"/>
      <protection/>
    </xf>
    <xf numFmtId="2" fontId="7" fillId="35" borderId="18" xfId="55" applyNumberFormat="1" applyFont="1" applyFill="1" applyBorder="1" applyAlignment="1" applyProtection="1">
      <alignment horizontal="right" vertical="top"/>
      <protection locked="0"/>
    </xf>
    <xf numFmtId="0" fontId="11" fillId="0" borderId="13" xfId="55" applyNumberFormat="1" applyFont="1" applyFill="1" applyBorder="1" applyAlignment="1">
      <alignment horizontal="center" vertical="center" wrapText="1"/>
      <protection/>
    </xf>
    <xf numFmtId="0" fontId="15" fillId="0" borderId="21"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3" xfId="59" applyNumberFormat="1" applyFont="1" applyFill="1" applyBorder="1" applyAlignment="1">
      <alignment horizontal="center" vertical="top"/>
      <protection/>
    </xf>
    <xf numFmtId="0" fontId="7" fillId="36" borderId="24"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zoomScalePageLayoutView="0" workbookViewId="0" topLeftCell="A1">
      <selection activeCell="B8" sqref="B8:BC8"/>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55</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86.25" customHeight="1">
      <c r="A8" s="11" t="s">
        <v>43</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49</v>
      </c>
      <c r="N11" s="19" t="s">
        <v>24</v>
      </c>
      <c r="O11" s="19" t="s">
        <v>46</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50</v>
      </c>
      <c r="BB11" s="21" t="s">
        <v>51</v>
      </c>
      <c r="BC11" s="22" t="s">
        <v>30</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44">
        <v>7</v>
      </c>
      <c r="N12" s="44">
        <v>8</v>
      </c>
      <c r="O12" s="4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44">
        <v>15</v>
      </c>
      <c r="BB12" s="24">
        <v>16</v>
      </c>
      <c r="BC12" s="24">
        <v>17</v>
      </c>
      <c r="IE12" s="18"/>
      <c r="IF12" s="18"/>
      <c r="IG12" s="18"/>
      <c r="IH12" s="18"/>
      <c r="II12" s="18"/>
    </row>
    <row r="13" spans="1:243" s="17" customFormat="1" ht="175.5" customHeight="1">
      <c r="A13" s="45">
        <v>1</v>
      </c>
      <c r="B13" s="58" t="s">
        <v>52</v>
      </c>
      <c r="C13" s="64" t="s">
        <v>31</v>
      </c>
      <c r="D13" s="46">
        <v>170</v>
      </c>
      <c r="E13" s="46" t="s">
        <v>54</v>
      </c>
      <c r="F13" s="47"/>
      <c r="G13" s="48"/>
      <c r="H13" s="48"/>
      <c r="I13" s="47" t="s">
        <v>33</v>
      </c>
      <c r="J13" s="49">
        <f>IF(I13="Less(-)",-1,1)</f>
        <v>1</v>
      </c>
      <c r="K13" s="50" t="s">
        <v>34</v>
      </c>
      <c r="L13" s="50" t="s">
        <v>4</v>
      </c>
      <c r="M13" s="65"/>
      <c r="N13" s="59"/>
      <c r="O13" s="43"/>
      <c r="P13" s="29"/>
      <c r="Q13" s="28"/>
      <c r="R13" s="28"/>
      <c r="S13" s="29"/>
      <c r="T13" s="30"/>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2">
        <f>D13*M13</f>
        <v>0</v>
      </c>
      <c r="BB13" s="32">
        <f>BA13+(BA13*O13/100)</f>
        <v>0</v>
      </c>
      <c r="BC13" s="25" t="str">
        <f>SpellNumber(L13,BB13)</f>
        <v>INR Zero Only</v>
      </c>
      <c r="IA13" s="17">
        <v>1.1</v>
      </c>
      <c r="IB13" s="17" t="s">
        <v>47</v>
      </c>
      <c r="IC13" s="17" t="s">
        <v>31</v>
      </c>
      <c r="ID13" s="17">
        <v>290</v>
      </c>
      <c r="IE13" s="18" t="s">
        <v>48</v>
      </c>
      <c r="IF13" s="18"/>
      <c r="IG13" s="18"/>
      <c r="IH13" s="18"/>
      <c r="II13" s="18"/>
    </row>
    <row r="14" spans="1:243" s="26" customFormat="1" ht="58.5" customHeight="1">
      <c r="A14" s="73" t="s">
        <v>36</v>
      </c>
      <c r="B14" s="74"/>
      <c r="C14" s="60"/>
      <c r="D14" s="60"/>
      <c r="E14" s="60"/>
      <c r="F14" s="61"/>
      <c r="G14" s="60"/>
      <c r="H14" s="62"/>
      <c r="I14" s="62"/>
      <c r="J14" s="62"/>
      <c r="K14" s="62"/>
      <c r="L14" s="63"/>
      <c r="BA14" s="33">
        <f>SUM(BA13:BA13)</f>
        <v>0</v>
      </c>
      <c r="BB14" s="33">
        <f>SUM(BB13:BB13)</f>
        <v>0</v>
      </c>
      <c r="BC14" s="25" t="str">
        <f>SpellNumber($E$2,BB14)</f>
        <v>INR Zero Only</v>
      </c>
      <c r="IA14" s="26" t="s">
        <v>36</v>
      </c>
      <c r="IE14" s="27"/>
      <c r="IF14" s="27" t="s">
        <v>35</v>
      </c>
      <c r="IG14" s="27" t="s">
        <v>37</v>
      </c>
      <c r="IH14" s="27">
        <v>10</v>
      </c>
      <c r="II14" s="27" t="s">
        <v>32</v>
      </c>
    </row>
    <row r="15" spans="1:243" s="38" customFormat="1" ht="54.75" customHeight="1" hidden="1">
      <c r="A15" s="56" t="s">
        <v>38</v>
      </c>
      <c r="B15" s="57"/>
      <c r="C15" s="55"/>
      <c r="D15" s="52"/>
      <c r="E15" s="53" t="s">
        <v>39</v>
      </c>
      <c r="F15" s="54"/>
      <c r="G15" s="34"/>
      <c r="H15" s="35"/>
      <c r="I15" s="35"/>
      <c r="J15" s="35"/>
      <c r="K15" s="36"/>
      <c r="L15" s="37"/>
      <c r="M15" s="51" t="s">
        <v>40</v>
      </c>
      <c r="O15" s="26"/>
      <c r="P15" s="26"/>
      <c r="Q15" s="26"/>
      <c r="R15" s="26"/>
      <c r="S15" s="26"/>
      <c r="BA15" s="39">
        <f>IF(ISBLANK(F15),0,IF(E15="Excess (+)",ROUND(BA14+(BA14*F15),2),IF(E15="Less (-)",ROUND(BA14+(BA14*F15*(-1)),2),0)))</f>
        <v>0</v>
      </c>
      <c r="BB15" s="40">
        <f>ROUND(BA15,0)</f>
        <v>0</v>
      </c>
      <c r="BC15" s="41" t="str">
        <f>SpellNumber(L15,BB15)</f>
        <v> Zero Only</v>
      </c>
      <c r="IA15" s="38" t="s">
        <v>38</v>
      </c>
      <c r="IE15" s="42" t="s">
        <v>39</v>
      </c>
      <c r="IF15" s="42"/>
      <c r="IG15" s="42"/>
      <c r="IH15" s="42"/>
      <c r="II15" s="42"/>
    </row>
    <row r="16" spans="1:243" s="38" customFormat="1" ht="43.5" customHeight="1">
      <c r="A16" s="73" t="s">
        <v>41</v>
      </c>
      <c r="B16" s="74"/>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38" t="s">
        <v>41</v>
      </c>
      <c r="IC16" s="38" t="s">
        <v>45</v>
      </c>
      <c r="IE16" s="42"/>
      <c r="IF16" s="42"/>
      <c r="IG16" s="42"/>
      <c r="IH16" s="42"/>
      <c r="II16" s="42"/>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O13">
      <formula1>0</formula1>
      <formula2>999999999999999</formula2>
    </dataValidation>
    <dataValidation type="list" allowBlank="1" showInputMessage="1" showErrorMessage="1" sqref="L13:L16">
      <formula1>"INR"</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42</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2018-04-26T11:05:47Z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