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<sst xmlns="http://schemas.openxmlformats.org/spreadsheetml/2006/main" count="153" uniqueCount="64">
  <si>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</si>
  <si>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</si>
  <si>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</si>
  <si>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</si>
  <si>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</si>
  <si>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</si>
  <si>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</si>
  <si>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</si>
  <si>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</si>
  <si>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</si>
  <si>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</si>
  <si>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</si>
  <si>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</si>
  <si>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</si>
  <si>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</si>
  <si>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</si>
  <si>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</si>
  <si>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</si>
  <si>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</si>
  <si>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</si>
  <si>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</si>
  <si>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</si>
  <si>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</si>
  <si>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</si>
  <si>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</si>
  <si>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</si>
  <si>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</si>
  <si>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</si>
  <si>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</si>
  <si>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</si>
  <si>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</si>
  <si>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</si>
  <si>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</si>
  <si>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</si>
  <si>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</si>
  <si>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</si>
  <si>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</si>
  <si>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</si>
  <si>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</si>
  <si>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</si>
  <si>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</si>
  <si>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</si>
  <si>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</si>
  <si>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</si>
  <si>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</si>
  <si>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</si>
  <si>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</si>
  <si>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</si>
  <si>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</si>
  <si>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item3</t>
  </si>
  <si>
    <t>item4</t>
  </si>
  <si>
    <t>INR Zero Only</t>
  </si>
  <si>
    <t>Contract No:  &lt;IISER/EE-EO/Estimate-P/17-18/13&gt;</t>
  </si>
  <si>
    <t>Name of Work: &lt;Painting work in faculty offices, toilets, etc at IISER Mohali &gt;</t>
  </si>
  <si>
    <t>12 mm cement plaster of mix :</t>
  </si>
  <si>
    <t>1:6 (1 cement: 6 fine sand)</t>
  </si>
  <si>
    <t>Providing and applying white cement based putty  of average thickness 1 mm, of approved brand and manufacturer, over the plastered wall surface to prepare the surface even and smooth complete.</t>
  </si>
  <si>
    <t>Distempering with oil bound washable distemper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</si>
  <si>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</si>
  <si>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</si>
  <si>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</si>
  <si>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</si>
  <si>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Sqm</t>
  </si>
  <si>
    <t>GST(%)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</si>
</sst>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1.5"/>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hair"/>
      <right style="hair"/>
      <top style="hair"/>
      <bottom style="hair"/>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60"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8" xfId="55" applyNumberFormat="1" applyFont="1" applyFill="1" applyBorder="1" applyAlignment="1" applyProtection="1">
      <alignment horizontal="center" vertical="top" wrapText="1"/>
      <protection locked="0"/>
    </xf>
    <xf numFmtId="0" fontId="60" fillId="0" borderId="21" xfId="0" applyFont="1" applyFill="1" applyBorder="1" applyAlignment="1">
      <alignment horizontal="center" vertical="center"/>
    </xf>
    <xf numFmtId="2" fontId="4" fillId="0" borderId="21" xfId="59" applyNumberFormat="1" applyFont="1" applyFill="1" applyBorder="1" applyAlignment="1">
      <alignment vertical="top"/>
      <protection/>
    </xf>
    <xf numFmtId="2" fontId="7" fillId="0" borderId="21" xfId="55" applyNumberFormat="1" applyFont="1" applyFill="1" applyBorder="1" applyAlignment="1" applyProtection="1">
      <alignment horizontal="right" vertical="top"/>
      <protection locked="0"/>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0" borderId="21" xfId="59" applyNumberFormat="1" applyFont="1" applyFill="1" applyBorder="1" applyAlignment="1">
      <alignment horizontal="right" vertical="top"/>
      <protection/>
    </xf>
    <xf numFmtId="0" fontId="24" fillId="0" borderId="22" xfId="0" applyFont="1" applyFill="1" applyBorder="1" applyAlignment="1">
      <alignment horizontal="justify" vertical="top" wrapText="1"/>
    </xf>
    <xf numFmtId="0" fontId="24" fillId="0" borderId="22" xfId="0" applyFont="1" applyFill="1" applyBorder="1" applyAlignment="1">
      <alignment vertical="top" wrapText="1"/>
    </xf>
    <xf numFmtId="0" fontId="61" fillId="0" borderId="22" xfId="0" applyFont="1" applyFill="1" applyBorder="1" applyAlignment="1">
      <alignment horizontal="justify"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1" xfId="59" applyNumberFormat="1" applyFont="1" applyFill="1" applyBorder="1" applyAlignment="1">
      <alignment horizontal="left" vertical="top"/>
      <protection/>
    </xf>
    <xf numFmtId="0" fontId="7" fillId="36" borderId="21"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3"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5" xfId="59" applyNumberFormat="1" applyFont="1" applyFill="1" applyBorder="1" applyAlignment="1">
      <alignment horizontal="center" vertical="top"/>
      <protection/>
    </xf>
    <xf numFmtId="0" fontId="7" fillId="36" borderId="26"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61" fillId="0" borderId="22"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view="pageBreakPreview" zoomScale="70" zoomScaleNormal="55" zoomScaleSheetLayoutView="70" zoomScalePageLayoutView="0" workbookViewId="0" topLeftCell="A1">
      <selection activeCell="A5" sqref="A5:BC5"/>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5" t="s">
        <v>47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86.25" customHeight="1">
      <c r="A8" s="11" t="s">
        <v>45</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1" t="s">
        <v>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63</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27" customHeight="1">
      <c r="A13" s="53">
        <v>1</v>
      </c>
      <c r="B13" s="61" t="s">
        <v>54</v>
      </c>
      <c r="C13" s="55"/>
      <c r="D13" s="55"/>
      <c r="E13" s="55"/>
      <c r="F13" s="56"/>
      <c r="G13" s="57"/>
      <c r="H13" s="57"/>
      <c r="I13" s="56"/>
      <c r="J13" s="58"/>
      <c r="K13" s="59"/>
      <c r="L13" s="59"/>
      <c r="M13" s="60"/>
      <c r="N13" s="57"/>
      <c r="O13" s="60"/>
      <c r="P13" s="54"/>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5"/>
      <c r="BC13" s="25"/>
      <c r="IA13" s="17">
        <v>1</v>
      </c>
      <c r="IB13" s="17" t="s">
        <v>54</v>
      </c>
      <c r="IE13" s="18"/>
      <c r="IF13" s="18"/>
      <c r="IG13" s="18"/>
      <c r="IH13" s="18"/>
      <c r="II13" s="18"/>
    </row>
    <row r="14" spans="1:243" s="17" customFormat="1" ht="26.25" customHeight="1">
      <c r="A14" s="53">
        <v>1.1</v>
      </c>
      <c r="B14" s="62" t="s">
        <v>55</v>
      </c>
      <c r="C14" s="50" t="s">
        <v>33</v>
      </c>
      <c r="D14" s="51">
        <v>200</v>
      </c>
      <c r="E14" s="51" t="s">
        <v>62</v>
      </c>
      <c r="F14" s="28"/>
      <c r="G14" s="29"/>
      <c r="H14" s="29"/>
      <c r="I14" s="28" t="s">
        <v>35</v>
      </c>
      <c r="J14" s="30">
        <f>IF(I14="Less(-)",-1,1)</f>
        <v>1</v>
      </c>
      <c r="K14" s="31" t="s">
        <v>36</v>
      </c>
      <c r="L14" s="31" t="s">
        <v>4</v>
      </c>
      <c r="M14" s="49"/>
      <c r="N14" s="29"/>
      <c r="O14" s="49"/>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17">
        <v>1.1</v>
      </c>
      <c r="IB14" s="17" t="s">
        <v>55</v>
      </c>
      <c r="IC14" s="17" t="s">
        <v>33</v>
      </c>
      <c r="ID14" s="17">
        <v>200</v>
      </c>
      <c r="IE14" s="18" t="s">
        <v>62</v>
      </c>
      <c r="IF14" s="18"/>
      <c r="IG14" s="18"/>
      <c r="IH14" s="18"/>
      <c r="II14" s="18"/>
    </row>
    <row r="15" spans="1:243" s="17" customFormat="1" ht="66.75" customHeight="1">
      <c r="A15" s="53">
        <v>2.1</v>
      </c>
      <c r="B15" s="61" t="s">
        <v>56</v>
      </c>
      <c r="C15" s="50" t="s">
        <v>48</v>
      </c>
      <c r="D15" s="55">
        <v>4000</v>
      </c>
      <c r="E15" s="51" t="s">
        <v>62</v>
      </c>
      <c r="F15" s="28"/>
      <c r="G15" s="29"/>
      <c r="H15" s="29"/>
      <c r="I15" s="28" t="s">
        <v>35</v>
      </c>
      <c r="J15" s="30">
        <f>IF(I15="Less(-)",-1,1)</f>
        <v>1</v>
      </c>
      <c r="K15" s="31" t="s">
        <v>36</v>
      </c>
      <c r="L15" s="31" t="s">
        <v>4</v>
      </c>
      <c r="M15" s="49"/>
      <c r="N15" s="29"/>
      <c r="O15" s="49"/>
      <c r="P15" s="32"/>
      <c r="Q15" s="29"/>
      <c r="R15" s="29"/>
      <c r="S15" s="32"/>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f>D15*M15</f>
        <v>0</v>
      </c>
      <c r="BB15" s="35">
        <f>BA15+(BA15*O15/100)</f>
        <v>0</v>
      </c>
      <c r="BC15" s="25" t="str">
        <f>SpellNumber(L15,BB15)</f>
        <v>INR Zero Only</v>
      </c>
      <c r="IA15" s="17">
        <v>2.1</v>
      </c>
      <c r="IB15" s="17" t="s">
        <v>56</v>
      </c>
      <c r="IC15" s="17" t="s">
        <v>48</v>
      </c>
      <c r="ID15" s="17">
        <v>4000</v>
      </c>
      <c r="IE15" s="18" t="s">
        <v>62</v>
      </c>
      <c r="IF15" s="18"/>
      <c r="IG15" s="18"/>
      <c r="IH15" s="18"/>
      <c r="II15" s="18"/>
    </row>
    <row r="16" spans="1:243" s="17" customFormat="1" ht="38.25" customHeight="1">
      <c r="A16" s="53">
        <v>3</v>
      </c>
      <c r="B16" s="61" t="s">
        <v>57</v>
      </c>
      <c r="C16" s="55"/>
      <c r="D16" s="55"/>
      <c r="E16" s="55"/>
      <c r="F16" s="56"/>
      <c r="G16" s="57"/>
      <c r="H16" s="57"/>
      <c r="I16" s="56"/>
      <c r="J16" s="58"/>
      <c r="K16" s="59"/>
      <c r="L16" s="59"/>
      <c r="M16" s="60"/>
      <c r="N16" s="57"/>
      <c r="O16" s="60"/>
      <c r="P16" s="54"/>
      <c r="Q16" s="29"/>
      <c r="R16" s="29"/>
      <c r="S16" s="32"/>
      <c r="T16" s="3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c r="BB16" s="35"/>
      <c r="BC16" s="25"/>
      <c r="IA16" s="17">
        <v>3</v>
      </c>
      <c r="IB16" s="17" t="s">
        <v>57</v>
      </c>
      <c r="IE16" s="18"/>
      <c r="IF16" s="18"/>
      <c r="IG16" s="18"/>
      <c r="IH16" s="18"/>
      <c r="II16" s="18"/>
    </row>
    <row r="17" spans="1:243" s="17" customFormat="1" ht="24.75" customHeight="1">
      <c r="A17" s="53">
        <v>3.1</v>
      </c>
      <c r="B17" s="61" t="s">
        <v>58</v>
      </c>
      <c r="C17" s="50" t="s">
        <v>49</v>
      </c>
      <c r="D17" s="51">
        <v>10000</v>
      </c>
      <c r="E17" s="51" t="s">
        <v>62</v>
      </c>
      <c r="F17" s="28"/>
      <c r="G17" s="29"/>
      <c r="H17" s="29"/>
      <c r="I17" s="28" t="s">
        <v>35</v>
      </c>
      <c r="J17" s="30">
        <f>IF(I17="Less(-)",-1,1)</f>
        <v>1</v>
      </c>
      <c r="K17" s="31" t="s">
        <v>36</v>
      </c>
      <c r="L17" s="31" t="s">
        <v>4</v>
      </c>
      <c r="M17" s="49"/>
      <c r="N17" s="29"/>
      <c r="O17" s="49"/>
      <c r="P17" s="32"/>
      <c r="Q17" s="29"/>
      <c r="R17" s="29"/>
      <c r="S17" s="32"/>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f>D17*M17</f>
        <v>0</v>
      </c>
      <c r="BB17" s="35">
        <f>BA17+(BA17*O17/100)</f>
        <v>0</v>
      </c>
      <c r="BC17" s="25" t="str">
        <f>SpellNumber(L17,BB17)</f>
        <v>INR Zero Only</v>
      </c>
      <c r="IA17" s="17">
        <v>3.1</v>
      </c>
      <c r="IB17" s="17" t="s">
        <v>58</v>
      </c>
      <c r="IC17" s="17" t="s">
        <v>49</v>
      </c>
      <c r="ID17" s="17">
        <v>10000</v>
      </c>
      <c r="IE17" s="18" t="s">
        <v>62</v>
      </c>
      <c r="IF17" s="18"/>
      <c r="IG17" s="18"/>
      <c r="IH17" s="18"/>
      <c r="II17" s="18"/>
    </row>
    <row r="18" spans="1:243" s="17" customFormat="1" ht="74.25" customHeight="1">
      <c r="A18" s="53">
        <v>4</v>
      </c>
      <c r="B18" s="61" t="s">
        <v>59</v>
      </c>
      <c r="C18" s="50" t="s">
        <v>50</v>
      </c>
      <c r="D18" s="55">
        <v>4000</v>
      </c>
      <c r="E18" s="51" t="s">
        <v>62</v>
      </c>
      <c r="F18" s="28"/>
      <c r="G18" s="29"/>
      <c r="H18" s="29"/>
      <c r="I18" s="28" t="s">
        <v>35</v>
      </c>
      <c r="J18" s="30">
        <f>IF(I18="Less(-)",-1,1)</f>
        <v>1</v>
      </c>
      <c r="K18" s="31" t="s">
        <v>36</v>
      </c>
      <c r="L18" s="31" t="s">
        <v>4</v>
      </c>
      <c r="M18" s="49"/>
      <c r="N18" s="29"/>
      <c r="O18" s="49"/>
      <c r="P18" s="32"/>
      <c r="Q18" s="29"/>
      <c r="R18" s="29"/>
      <c r="S18" s="32"/>
      <c r="T18" s="33"/>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f>D18*M18</f>
        <v>0</v>
      </c>
      <c r="BB18" s="35">
        <f>BA18+(BA18*O18/100)</f>
        <v>0</v>
      </c>
      <c r="BC18" s="25" t="str">
        <f>SpellNumber(L18,BB18)</f>
        <v>INR Zero Only</v>
      </c>
      <c r="IA18" s="17">
        <v>4</v>
      </c>
      <c r="IB18" s="17" t="s">
        <v>59</v>
      </c>
      <c r="IC18" s="17" t="s">
        <v>50</v>
      </c>
      <c r="ID18" s="17">
        <v>4000</v>
      </c>
      <c r="IE18" s="18" t="s">
        <v>62</v>
      </c>
      <c r="IF18" s="18"/>
      <c r="IG18" s="18"/>
      <c r="IH18" s="18"/>
      <c r="II18" s="18"/>
    </row>
    <row r="19" spans="1:243" s="17" customFormat="1" ht="37.5" customHeight="1">
      <c r="A19" s="53">
        <v>7</v>
      </c>
      <c r="B19" s="82" t="s">
        <v>60</v>
      </c>
      <c r="C19" s="55"/>
      <c r="D19" s="55"/>
      <c r="E19" s="55"/>
      <c r="F19" s="56"/>
      <c r="G19" s="57"/>
      <c r="H19" s="57"/>
      <c r="I19" s="56"/>
      <c r="J19" s="58"/>
      <c r="K19" s="59"/>
      <c r="L19" s="59"/>
      <c r="M19" s="60"/>
      <c r="N19" s="57"/>
      <c r="O19" s="60"/>
      <c r="P19" s="54"/>
      <c r="Q19" s="29"/>
      <c r="R19" s="29"/>
      <c r="S19" s="32"/>
      <c r="T19" s="3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c r="BB19" s="35"/>
      <c r="BC19" s="25"/>
      <c r="IA19" s="17">
        <v>7</v>
      </c>
      <c r="IB19" s="17" t="s">
        <v>60</v>
      </c>
      <c r="IE19" s="18"/>
      <c r="IF19" s="18"/>
      <c r="IG19" s="18"/>
      <c r="IH19" s="18"/>
      <c r="II19" s="18"/>
    </row>
    <row r="20" spans="1:243" s="17" customFormat="1" ht="24.75" customHeight="1">
      <c r="A20" s="53">
        <v>7.1</v>
      </c>
      <c r="B20" s="63" t="s">
        <v>61</v>
      </c>
      <c r="C20" s="50" t="s">
        <v>39</v>
      </c>
      <c r="D20" s="55">
        <v>850</v>
      </c>
      <c r="E20" s="51" t="s">
        <v>62</v>
      </c>
      <c r="F20" s="28"/>
      <c r="G20" s="29"/>
      <c r="H20" s="29"/>
      <c r="I20" s="28" t="s">
        <v>35</v>
      </c>
      <c r="J20" s="30">
        <f>IF(I20="Less(-)",-1,1)</f>
        <v>1</v>
      </c>
      <c r="K20" s="31" t="s">
        <v>36</v>
      </c>
      <c r="L20" s="31" t="s">
        <v>4</v>
      </c>
      <c r="M20" s="49"/>
      <c r="N20" s="29"/>
      <c r="O20" s="49"/>
      <c r="P20" s="32"/>
      <c r="Q20" s="29"/>
      <c r="R20" s="29"/>
      <c r="S20" s="32"/>
      <c r="T20" s="3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D20*M20</f>
        <v>0</v>
      </c>
      <c r="BB20" s="35">
        <f>BA20+(BA20*O20/100)</f>
        <v>0</v>
      </c>
      <c r="BC20" s="25" t="str">
        <f>SpellNumber(L20,BB20)</f>
        <v>INR Zero Only</v>
      </c>
      <c r="IA20" s="17">
        <v>7.1</v>
      </c>
      <c r="IB20" s="17" t="s">
        <v>61</v>
      </c>
      <c r="IC20" s="17" t="s">
        <v>39</v>
      </c>
      <c r="ID20" s="17">
        <v>850</v>
      </c>
      <c r="IE20" s="18" t="s">
        <v>62</v>
      </c>
      <c r="IF20" s="18"/>
      <c r="IG20" s="18"/>
      <c r="IH20" s="18"/>
      <c r="II20" s="18"/>
    </row>
    <row r="21" spans="1:243" s="26" customFormat="1" ht="58.5" customHeight="1">
      <c r="A21" s="78" t="s">
        <v>38</v>
      </c>
      <c r="B21" s="79"/>
      <c r="C21" s="36"/>
      <c r="D21" s="36"/>
      <c r="E21" s="36"/>
      <c r="F21" s="50"/>
      <c r="G21" s="36"/>
      <c r="H21" s="37"/>
      <c r="I21" s="37"/>
      <c r="J21" s="37"/>
      <c r="K21" s="37"/>
      <c r="L21" s="38"/>
      <c r="BA21" s="39">
        <f>SUM(BA13:BA20)</f>
        <v>0</v>
      </c>
      <c r="BB21" s="39">
        <f>SUM(BB13:BB20)</f>
        <v>0</v>
      </c>
      <c r="BC21" s="25" t="str">
        <f>SpellNumber($E$2,BB21)</f>
        <v>INR Zero Only</v>
      </c>
      <c r="IA21" s="26" t="s">
        <v>38</v>
      </c>
      <c r="IE21" s="27"/>
      <c r="IF21" s="27" t="s">
        <v>37</v>
      </c>
      <c r="IG21" s="27" t="s">
        <v>39</v>
      </c>
      <c r="IH21" s="27">
        <v>10</v>
      </c>
      <c r="II21" s="27" t="s">
        <v>34</v>
      </c>
    </row>
    <row r="22" spans="1:243" s="44" customFormat="1" ht="54.75" customHeight="1" hidden="1">
      <c r="A22" s="69" t="s">
        <v>40</v>
      </c>
      <c r="B22" s="70"/>
      <c r="C22" s="68"/>
      <c r="D22" s="65"/>
      <c r="E22" s="66" t="s">
        <v>41</v>
      </c>
      <c r="F22" s="67"/>
      <c r="G22" s="40"/>
      <c r="H22" s="41"/>
      <c r="I22" s="41"/>
      <c r="J22" s="41"/>
      <c r="K22" s="42"/>
      <c r="L22" s="43"/>
      <c r="M22" s="64" t="s">
        <v>42</v>
      </c>
      <c r="O22" s="26"/>
      <c r="P22" s="26"/>
      <c r="Q22" s="26"/>
      <c r="R22" s="26"/>
      <c r="S22" s="26"/>
      <c r="BA22" s="45">
        <f>IF(ISBLANK(F22),0,IF(E22="Excess (+)",ROUND(BA21+(BA21*F22),2),IF(E22="Less (-)",ROUND(BA21+(BA21*F22*(-1)),2),0)))</f>
        <v>0</v>
      </c>
      <c r="BB22" s="46">
        <f>ROUND(BA22,0)</f>
        <v>0</v>
      </c>
      <c r="BC22" s="47" t="str">
        <f>SpellNumber(L22,BB22)</f>
        <v> Zero Only</v>
      </c>
      <c r="IA22" s="44" t="s">
        <v>40</v>
      </c>
      <c r="IE22" s="48" t="s">
        <v>41</v>
      </c>
      <c r="IF22" s="48"/>
      <c r="IG22" s="48"/>
      <c r="IH22" s="48"/>
      <c r="II22" s="48"/>
    </row>
    <row r="23" spans="1:243" s="44" customFormat="1" ht="43.5" customHeight="1">
      <c r="A23" s="78" t="s">
        <v>43</v>
      </c>
      <c r="B23" s="79"/>
      <c r="C23" s="72" t="str">
        <f>SpellNumber($E$2,BB21)</f>
        <v>INR Zero Only</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44" t="s">
        <v>43</v>
      </c>
      <c r="IC23" s="44" t="s">
        <v>51</v>
      </c>
      <c r="IE23" s="48"/>
      <c r="IF23" s="48"/>
      <c r="IG23" s="48"/>
      <c r="IH23" s="48"/>
      <c r="II23" s="48"/>
    </row>
  </sheetData>
  <sheetProtection password="E491" sheet="1"/>
  <mergeCells count="10">
    <mergeCell ref="A9:BC9"/>
    <mergeCell ref="C23:BC23"/>
    <mergeCell ref="A1:L1"/>
    <mergeCell ref="A4:BC4"/>
    <mergeCell ref="A5:BC5"/>
    <mergeCell ref="A6:BC6"/>
    <mergeCell ref="A7:BC7"/>
    <mergeCell ref="B8:BC8"/>
    <mergeCell ref="A21:B21"/>
    <mergeCell ref="A23:B23"/>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allowBlank="1" showInputMessage="1" showErrorMessage="1" promptTitle="Itemcode/Make" prompt="Please enter text" sqref="C20 C14:C15 C17:C18 F21">
      <formula1>0</formula1>
      <formula2>0</formula2>
    </dataValidation>
    <dataValidation type="decimal" allowBlank="1" showInputMessage="1" showErrorMessage="1" promptTitle="Quantity" prompt="Please enter the Quantity for this item. " errorTitle="Invalid Entry" error="Only Numeric Values are allowed. " sqref="C16 C13 C19 D13:D20 F13:F20">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20 M17:M18 O17:O18 M20 O14:O15 M14:M15">
      <formula1>0</formula1>
      <formula2>999999999999999</formula2>
    </dataValidation>
    <dataValidation type="list" allowBlank="1" showInputMessage="1" showErrorMessage="1" sqref="L18 L13 L14 L15 L16 L17 L20:L23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44</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2018-01-12T05:47:02Z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