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<sst xmlns="http://schemas.openxmlformats.org/spreadsheetml/2006/main" count="193" uniqueCount="80">
  <si>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</si>
  <si>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</si>
  <si>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</si>
  <si>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</si>
  <si>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</si>
  <si>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</si>
  <si>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</si>
  <si>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</si>
  <si>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</si>
  <si>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</si>
  <si>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</si>
  <si>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</si>
  <si>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</si>
  <si>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</si>
  <si>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</si>
  <si>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</si>
  <si>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</si>
  <si>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</si>
  <si>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</si>
  <si>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</si>
  <si>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</si>
  <si>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</si>
  <si>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</si>
  <si>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</si>
  <si>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</si>
  <si>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</si>
  <si>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</si>
  <si>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</si>
  <si>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</si>
  <si>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</si>
  <si>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</si>
  <si>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</si>
  <si>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</si>
  <si>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</si>
  <si>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</si>
  <si>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</si>
  <si>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</si>
  <si>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</si>
  <si>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</si>
  <si>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</si>
  <si>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</si>
  <si>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</si>
  <si>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</si>
  <si>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</si>
  <si>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</si>
  <si>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</si>
  <si>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</si>
  <si>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</si>
  <si>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</si>
  <si>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</si>
  <si>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</si>
  <si>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</si>
  <si>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</si>
  <si>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</si>
  <si>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</si>
  <si>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</si>
  <si>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</si>
  <si>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</si>
  <si>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</si>
  <si>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</si>
  <si>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ITEM8</t>
  </si>
  <si>
    <r>
      <t xml:space="preserve">Supply of 32 Channel IP network video recorder with Camera licences </t>
    </r>
    <r>
      <rPr>
        <sz val="8"/>
        <color indexed="8"/>
        <rFont val="Nimbus"/>
        <family val="0"/>
      </rPr>
      <t>(as per details in Technical specifications)</t>
    </r>
  </si>
  <si>
    <r>
      <t xml:space="preserve">Supply Installation Testing &amp; Commissioning of 42" LED Display Active Matrix TFT Flat Screen </t>
    </r>
    <r>
      <rPr>
        <sz val="8"/>
        <rFont val="Nimbus"/>
        <family val="0"/>
      </rPr>
      <t>(as per details in Technical specifications)</t>
    </r>
  </si>
  <si>
    <r>
      <t xml:space="preserve">Supply Installation testing and Commissioning of 1080p HD PTZ Camera 
</t>
    </r>
    <r>
      <rPr>
        <sz val="8"/>
        <rFont val="Nimbus"/>
        <family val="0"/>
      </rPr>
      <t>(as per details in Technical specifications)</t>
    </r>
  </si>
  <si>
    <r>
      <t>Supply, Installation, Testing and comissioning of Layer -2 Switch with Power on Ethernet (PoE)</t>
    </r>
    <r>
      <rPr>
        <sz val="8"/>
        <rFont val="Nimbus"/>
        <family val="0"/>
      </rPr>
      <t xml:space="preserve"> (as per details in Technical specifications)</t>
    </r>
  </si>
  <si>
    <r>
      <t xml:space="preserve">Supply Installation Testing &amp; Commissioning of 6U rack for switch Mounting </t>
    </r>
    <r>
      <rPr>
        <sz val="8"/>
        <rFont val="Nimbus"/>
        <family val="0"/>
      </rPr>
      <t xml:space="preserve"> (as per details in Technical specifications)</t>
    </r>
  </si>
  <si>
    <t>Supply Installation Testing &amp; Commissioning of 6U rack for switch Mounting  (as per details in Technical specifications)</t>
  </si>
  <si>
    <r>
      <t xml:space="preserve">Supply Installation Testing &amp; Commissioning of CAT 6 UTP Cable </t>
    </r>
    <r>
      <rPr>
        <sz val="8"/>
        <rFont val="Nimbus"/>
        <family val="0"/>
      </rPr>
      <t xml:space="preserve"> (as per details in Technical specifications)</t>
    </r>
  </si>
  <si>
    <r>
      <t xml:space="preserve">Supply Installation testing Commissioning of PVC Conduit Pipe, 25mm medium </t>
    </r>
    <r>
      <rPr>
        <sz val="8"/>
        <rFont val="Nimbus"/>
        <family val="0"/>
      </rPr>
      <t>(as per details in Technical specifications)</t>
    </r>
  </si>
  <si>
    <t>Rmt</t>
  </si>
  <si>
    <r>
      <t xml:space="preserve">Supply Installation Testing &amp; Commissioning of 3 Core Power Cable 1.5 sqmm. </t>
    </r>
    <r>
      <rPr>
        <sz val="8"/>
        <color indexed="8"/>
        <rFont val="Nimbus"/>
        <family val="0"/>
      </rPr>
      <t>(as per details in Technical specifications)</t>
    </r>
  </si>
  <si>
    <t>Contract No:  &lt;IISERM(956)17/18Pur &gt;</t>
  </si>
  <si>
    <t>Name of Work: &lt; Supply and installation of CCTV Cameras for MainGate&gt;</t>
  </si>
  <si>
    <t>Supply Installation testing and Commissioning of 1080p HD PTZ Camera 
(as per details in Technical specifications)</t>
  </si>
  <si>
    <t>Supply of 32 Channel IP network video recorder with Camera licences (as per details in Technical specifications)</t>
  </si>
  <si>
    <t>Supply Installation Testing &amp; Commissioning of 42" LED Display Active Matrix TFT Flat Screen (as per details in Technical specifications)</t>
  </si>
  <si>
    <t>Supply, Installation, Testing and comissioning of Layer -2 Switch with Power on Ethernet (PoE) (as per details in Technical specifications)</t>
  </si>
  <si>
    <t>Supply Installation Testing &amp; Commissioning of CAT 6 UTP Cable  (as per details in Technical specifications)</t>
  </si>
  <si>
    <t>Supply Installation testing Commissioning of PVC Conduit Pipe, 25mm medium (as per details in Technical specifications)</t>
  </si>
  <si>
    <t>Supply Installation Testing &amp; Commissioning of 3 Core Power Cable 1.5 sqmm. (as per details in Technical specifications)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</si>
</sst>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8"/>
      <color indexed="8"/>
      <name val="Nimbus"/>
      <family val="0"/>
    </font>
    <font>
      <sz val="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2" xfId="59" applyNumberFormat="1" applyFont="1" applyFill="1" applyBorder="1" applyAlignment="1">
      <alignment vertical="top" wrapText="1" readingOrder="1"/>
      <protection/>
    </xf>
    <xf numFmtId="0" fontId="23" fillId="0" borderId="11" xfId="59" applyNumberFormat="1" applyFont="1" applyFill="1" applyBorder="1" applyAlignment="1">
      <alignment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vertical="top" wrapText="1"/>
    </xf>
    <xf numFmtId="0" fontId="23" fillId="0" borderId="19"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85" zoomScaleNormal="85" zoomScalePageLayoutView="0" workbookViewId="0" topLeftCell="A1">
      <selection activeCell="M13" sqref="M13:O20"/>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8" t="s">
        <v>51</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0" customHeight="1">
      <c r="A5" s="78" t="s">
        <v>72</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8" t="s">
        <v>71</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c r="A13" s="68">
        <v>1.1</v>
      </c>
      <c r="B13" s="70" t="s">
        <v>63</v>
      </c>
      <c r="C13" s="66" t="s">
        <v>53</v>
      </c>
      <c r="D13" s="67">
        <v>2</v>
      </c>
      <c r="E13" s="50" t="s">
        <v>37</v>
      </c>
      <c r="F13" s="51"/>
      <c r="G13" s="52"/>
      <c r="H13" s="53"/>
      <c r="I13" s="54" t="s">
        <v>38</v>
      </c>
      <c r="J13" s="55">
        <f aca="true" t="shared" si="0" ref="J13:J20">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20">SpellNumber(L13,BB13)</f>
        <v>INR Zero Only</v>
      </c>
      <c r="IA13" s="26">
        <v>1.1</v>
      </c>
      <c r="IB13" s="74" t="s">
        <v>73</v>
      </c>
      <c r="IC13" s="26" t="s">
        <v>53</v>
      </c>
      <c r="ID13" s="26">
        <v>2</v>
      </c>
      <c r="IE13" s="27" t="s">
        <v>37</v>
      </c>
      <c r="IF13" s="27" t="s">
        <v>40</v>
      </c>
      <c r="IG13" s="27" t="s">
        <v>36</v>
      </c>
      <c r="IH13" s="27">
        <v>123.223</v>
      </c>
      <c r="II13" s="27" t="s">
        <v>37</v>
      </c>
    </row>
    <row r="14" spans="1:243" s="26" customFormat="1" ht="45" customHeight="1">
      <c r="A14" s="68">
        <v>1.2</v>
      </c>
      <c r="B14" s="72" t="s">
        <v>61</v>
      </c>
      <c r="C14" s="69" t="s">
        <v>54</v>
      </c>
      <c r="D14" s="67">
        <v>1</v>
      </c>
      <c r="E14" s="50" t="s">
        <v>37</v>
      </c>
      <c r="F14" s="51"/>
      <c r="G14" s="52"/>
      <c r="H14" s="52"/>
      <c r="I14" s="54" t="s">
        <v>38</v>
      </c>
      <c r="J14" s="55">
        <f t="shared" si="0"/>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20">D14*M14</f>
        <v>0</v>
      </c>
      <c r="BB14" s="45">
        <f aca="true" t="shared" si="3" ref="BB14:BB20">D14*M14+N14+O14+P14+Q14+R14</f>
        <v>0</v>
      </c>
      <c r="BC14" s="25" t="str">
        <f t="shared" si="1"/>
        <v>INR Zero Only</v>
      </c>
      <c r="IA14" s="26">
        <v>1.2</v>
      </c>
      <c r="IB14" s="26" t="s">
        <v>74</v>
      </c>
      <c r="IC14" s="26" t="s">
        <v>54</v>
      </c>
      <c r="ID14" s="26">
        <v>1</v>
      </c>
      <c r="IE14" s="27" t="s">
        <v>37</v>
      </c>
      <c r="IF14" s="27" t="s">
        <v>42</v>
      </c>
      <c r="IG14" s="27" t="s">
        <v>41</v>
      </c>
      <c r="IH14" s="27">
        <v>213</v>
      </c>
      <c r="II14" s="27" t="s">
        <v>37</v>
      </c>
    </row>
    <row r="15" spans="1:243" s="26" customFormat="1" ht="45.75" customHeight="1">
      <c r="A15" s="68">
        <v>1.3</v>
      </c>
      <c r="B15" s="73" t="s">
        <v>62</v>
      </c>
      <c r="C15" s="66" t="s">
        <v>55</v>
      </c>
      <c r="D15" s="67">
        <v>1</v>
      </c>
      <c r="E15" s="50" t="s">
        <v>37</v>
      </c>
      <c r="F15" s="51"/>
      <c r="G15" s="52"/>
      <c r="H15" s="52"/>
      <c r="I15" s="54" t="s">
        <v>38</v>
      </c>
      <c r="J15" s="55">
        <f t="shared" si="0"/>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26" t="s">
        <v>75</v>
      </c>
      <c r="IC15" s="26" t="s">
        <v>55</v>
      </c>
      <c r="ID15" s="26">
        <v>1</v>
      </c>
      <c r="IE15" s="27" t="s">
        <v>37</v>
      </c>
      <c r="IF15" s="27" t="s">
        <v>42</v>
      </c>
      <c r="IG15" s="27" t="s">
        <v>41</v>
      </c>
      <c r="IH15" s="27">
        <v>213</v>
      </c>
      <c r="II15" s="27" t="s">
        <v>37</v>
      </c>
    </row>
    <row r="16" spans="1:243" s="26" customFormat="1" ht="49.5" customHeight="1">
      <c r="A16" s="68">
        <v>1.4</v>
      </c>
      <c r="B16" s="61" t="s">
        <v>64</v>
      </c>
      <c r="C16" s="66" t="s">
        <v>56</v>
      </c>
      <c r="D16" s="67">
        <v>1</v>
      </c>
      <c r="E16" s="50" t="s">
        <v>37</v>
      </c>
      <c r="F16" s="51"/>
      <c r="G16" s="52"/>
      <c r="H16" s="52"/>
      <c r="I16" s="54" t="s">
        <v>38</v>
      </c>
      <c r="J16" s="55">
        <f t="shared" si="0"/>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26" t="s">
        <v>76</v>
      </c>
      <c r="IC16" s="26" t="s">
        <v>56</v>
      </c>
      <c r="ID16" s="26">
        <v>1</v>
      </c>
      <c r="IE16" s="27" t="s">
        <v>37</v>
      </c>
      <c r="IF16" s="27" t="s">
        <v>35</v>
      </c>
      <c r="IG16" s="27" t="s">
        <v>43</v>
      </c>
      <c r="IH16" s="27">
        <v>10</v>
      </c>
      <c r="II16" s="27" t="s">
        <v>37</v>
      </c>
    </row>
    <row r="17" spans="1:243" s="26" customFormat="1" ht="49.5" customHeight="1">
      <c r="A17" s="68">
        <v>1.5</v>
      </c>
      <c r="B17" s="61" t="s">
        <v>65</v>
      </c>
      <c r="C17" s="66" t="s">
        <v>57</v>
      </c>
      <c r="D17" s="67">
        <v>1</v>
      </c>
      <c r="E17" s="50" t="s">
        <v>37</v>
      </c>
      <c r="F17" s="51"/>
      <c r="G17" s="52"/>
      <c r="H17" s="52"/>
      <c r="I17" s="54" t="s">
        <v>38</v>
      </c>
      <c r="J17" s="55">
        <f t="shared" si="0"/>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2"/>
        <v>0</v>
      </c>
      <c r="BB17" s="45">
        <f t="shared" si="3"/>
        <v>0</v>
      </c>
      <c r="BC17" s="25" t="str">
        <f t="shared" si="1"/>
        <v>INR Zero Only</v>
      </c>
      <c r="IA17" s="26">
        <v>1.5</v>
      </c>
      <c r="IB17" s="26" t="s">
        <v>66</v>
      </c>
      <c r="IC17" s="26" t="s">
        <v>57</v>
      </c>
      <c r="ID17" s="26">
        <v>1</v>
      </c>
      <c r="IE17" s="27" t="s">
        <v>37</v>
      </c>
      <c r="IF17" s="27" t="s">
        <v>42</v>
      </c>
      <c r="IG17" s="27" t="s">
        <v>41</v>
      </c>
      <c r="IH17" s="27">
        <v>213</v>
      </c>
      <c r="II17" s="27" t="s">
        <v>37</v>
      </c>
    </row>
    <row r="18" spans="1:243" s="26" customFormat="1" ht="34.5" customHeight="1">
      <c r="A18" s="68">
        <v>1.6</v>
      </c>
      <c r="B18" s="61" t="s">
        <v>67</v>
      </c>
      <c r="C18" s="66" t="s">
        <v>58</v>
      </c>
      <c r="D18" s="67">
        <v>500</v>
      </c>
      <c r="E18" s="50" t="s">
        <v>69</v>
      </c>
      <c r="F18" s="51"/>
      <c r="G18" s="52"/>
      <c r="H18" s="52"/>
      <c r="I18" s="54" t="s">
        <v>38</v>
      </c>
      <c r="J18" s="55">
        <f t="shared" si="0"/>
        <v>1</v>
      </c>
      <c r="K18" s="56" t="s">
        <v>39</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2"/>
        <v>0</v>
      </c>
      <c r="BB18" s="45">
        <f t="shared" si="3"/>
        <v>0</v>
      </c>
      <c r="BC18" s="25" t="str">
        <f t="shared" si="1"/>
        <v>INR Zero Only</v>
      </c>
      <c r="IA18" s="26">
        <v>1.6</v>
      </c>
      <c r="IB18" s="26" t="s">
        <v>77</v>
      </c>
      <c r="IC18" s="26" t="s">
        <v>58</v>
      </c>
      <c r="ID18" s="26">
        <v>500</v>
      </c>
      <c r="IE18" s="27" t="s">
        <v>69</v>
      </c>
      <c r="IF18" s="27" t="s">
        <v>35</v>
      </c>
      <c r="IG18" s="27" t="s">
        <v>43</v>
      </c>
      <c r="IH18" s="27">
        <v>10</v>
      </c>
      <c r="II18" s="27" t="s">
        <v>37</v>
      </c>
    </row>
    <row r="19" spans="1:243" s="26" customFormat="1" ht="44.25" customHeight="1">
      <c r="A19" s="68">
        <v>1.7</v>
      </c>
      <c r="B19" s="70" t="s">
        <v>68</v>
      </c>
      <c r="C19" s="66" t="s">
        <v>59</v>
      </c>
      <c r="D19" s="67">
        <v>500</v>
      </c>
      <c r="E19" s="50" t="s">
        <v>69</v>
      </c>
      <c r="F19" s="51"/>
      <c r="G19" s="52"/>
      <c r="H19" s="53"/>
      <c r="I19" s="54" t="s">
        <v>38</v>
      </c>
      <c r="J19" s="55">
        <f t="shared" si="0"/>
        <v>1</v>
      </c>
      <c r="K19" s="56" t="s">
        <v>39</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1.7</v>
      </c>
      <c r="IB19" s="26" t="s">
        <v>78</v>
      </c>
      <c r="IC19" s="26" t="s">
        <v>59</v>
      </c>
      <c r="ID19" s="26">
        <v>500</v>
      </c>
      <c r="IE19" s="27" t="s">
        <v>69</v>
      </c>
      <c r="IF19" s="27" t="s">
        <v>40</v>
      </c>
      <c r="IG19" s="27" t="s">
        <v>36</v>
      </c>
      <c r="IH19" s="27">
        <v>123.223</v>
      </c>
      <c r="II19" s="27" t="s">
        <v>37</v>
      </c>
    </row>
    <row r="20" spans="1:243" s="26" customFormat="1" ht="48" customHeight="1">
      <c r="A20" s="68">
        <v>1.8</v>
      </c>
      <c r="B20" s="72" t="s">
        <v>70</v>
      </c>
      <c r="C20" s="69" t="s">
        <v>60</v>
      </c>
      <c r="D20" s="67">
        <v>500</v>
      </c>
      <c r="E20" s="50" t="s">
        <v>69</v>
      </c>
      <c r="F20" s="51"/>
      <c r="G20" s="52"/>
      <c r="H20" s="52"/>
      <c r="I20" s="54" t="s">
        <v>38</v>
      </c>
      <c r="J20" s="55">
        <f t="shared" si="0"/>
        <v>1</v>
      </c>
      <c r="K20" s="56" t="s">
        <v>39</v>
      </c>
      <c r="L20" s="56" t="s">
        <v>4</v>
      </c>
      <c r="M20" s="57"/>
      <c r="N20" s="52"/>
      <c r="O20" s="52"/>
      <c r="P20" s="58"/>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2"/>
        <v>0</v>
      </c>
      <c r="BB20" s="45">
        <f t="shared" si="3"/>
        <v>0</v>
      </c>
      <c r="BC20" s="25" t="str">
        <f t="shared" si="1"/>
        <v>INR Zero Only</v>
      </c>
      <c r="IA20" s="26">
        <v>1.8</v>
      </c>
      <c r="IB20" s="26" t="s">
        <v>79</v>
      </c>
      <c r="IC20" s="26" t="s">
        <v>60</v>
      </c>
      <c r="ID20" s="26">
        <v>500</v>
      </c>
      <c r="IE20" s="27" t="s">
        <v>69</v>
      </c>
      <c r="IF20" s="27" t="s">
        <v>42</v>
      </c>
      <c r="IG20" s="27" t="s">
        <v>41</v>
      </c>
      <c r="IH20" s="27">
        <v>213</v>
      </c>
      <c r="II20" s="27" t="s">
        <v>37</v>
      </c>
    </row>
    <row r="21" spans="1:243" s="26" customFormat="1" ht="24.75" customHeight="1">
      <c r="A21" s="28" t="s">
        <v>44</v>
      </c>
      <c r="B21" s="71"/>
      <c r="C21" s="30"/>
      <c r="D21" s="63"/>
      <c r="E21" s="46"/>
      <c r="F21" s="46"/>
      <c r="G21" s="46"/>
      <c r="H21" s="47"/>
      <c r="I21" s="47"/>
      <c r="J21" s="47"/>
      <c r="K21" s="47"/>
      <c r="L21" s="48"/>
      <c r="BA21" s="49">
        <f>SUM(BA13:BA20)</f>
        <v>0</v>
      </c>
      <c r="BB21" s="49">
        <f>SUM(BB13:BB20)</f>
        <v>0</v>
      </c>
      <c r="BC21" s="25" t="str">
        <f>SpellNumber($E$2,BB21)</f>
        <v>INR Zero Only</v>
      </c>
      <c r="IE21" s="27">
        <v>4</v>
      </c>
      <c r="IF21" s="27" t="s">
        <v>42</v>
      </c>
      <c r="IG21" s="27" t="s">
        <v>45</v>
      </c>
      <c r="IH21" s="27">
        <v>10</v>
      </c>
      <c r="II21" s="27" t="s">
        <v>37</v>
      </c>
    </row>
    <row r="22" spans="1:243" s="38" customFormat="1" ht="54.75" customHeight="1" hidden="1">
      <c r="A22" s="29" t="s">
        <v>46</v>
      </c>
      <c r="B22" s="31"/>
      <c r="C22" s="32"/>
      <c r="D22" s="64"/>
      <c r="E22" s="43" t="s">
        <v>47</v>
      </c>
      <c r="F22" s="44"/>
      <c r="G22" s="33"/>
      <c r="H22" s="34"/>
      <c r="I22" s="34"/>
      <c r="J22" s="34"/>
      <c r="K22" s="35"/>
      <c r="L22" s="36"/>
      <c r="M22" s="37" t="s">
        <v>48</v>
      </c>
      <c r="O22" s="26"/>
      <c r="P22" s="26"/>
      <c r="Q22" s="26"/>
      <c r="R22" s="26"/>
      <c r="S22" s="26"/>
      <c r="BA22" s="39">
        <f>IF(ISBLANK(F22),0,IF(E22="Excess (+)",ROUND(BA21+(BA21*F22),2),IF(E22="Less (-)",ROUND(BA21+(BA21*F22*(-1)),2),0)))</f>
        <v>0</v>
      </c>
      <c r="BB22" s="40">
        <f>ROUND(BA22,0)</f>
        <v>0</v>
      </c>
      <c r="BC22" s="41" t="str">
        <f>SpellNumber(L22,BB22)</f>
        <v> Zero Only</v>
      </c>
      <c r="IE22" s="42"/>
      <c r="IF22" s="42"/>
      <c r="IG22" s="42"/>
      <c r="IH22" s="42"/>
      <c r="II22" s="42"/>
    </row>
    <row r="23" spans="1:243" s="38" customFormat="1" ht="43.5" customHeight="1">
      <c r="A23" s="28" t="s">
        <v>49</v>
      </c>
      <c r="B23" s="28"/>
      <c r="C23" s="76" t="str">
        <f>SpellNumber($E$2,BB21)</f>
        <v>INR Zero Only</v>
      </c>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IE23" s="42"/>
      <c r="IF23" s="42"/>
      <c r="IG23" s="42"/>
      <c r="IH23" s="42"/>
      <c r="II23" s="42"/>
    </row>
  </sheetData>
  <sheetProtection password="E491" sheet="1"/>
  <mergeCells count="8">
    <mergeCell ref="A9:BC9"/>
    <mergeCell ref="C23:BC2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type="list" allowBlank="1" showInputMessage="1" showErrorMessage="1" sqref="L20 L16 L17 L18 L13 L14 L15 L19">
      <formula1>"INR"</formula1>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D13:D20">
      <formula1>0</formula1>
      <formula2>999999999999999</formula2>
    </dataValidation>
    <dataValidation type="list" allowBlank="1" showErrorMessage="1" sqref="K13:K20">
      <formula1>"Partial Conversion,Full Conversion"</formula1>
      <formula2>0</formula2>
    </dataValidation>
    <dataValidation type="decimal" allowBlank="1" showErrorMessage="1" errorTitle="Invalid Entry" error="Only Numeric Values are allowed. " sqref="A13:A20">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50</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password="E491" sheet="1"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2018-01-19T10:54:52Z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