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<sst xmlns="http://schemas.openxmlformats.org/spreadsheetml/2006/main" count="109" uniqueCount="54">
  <si>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</si>
  <si>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</si>
  <si>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</si>
  <si>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</si>
  <si>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</si>
  <si>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</si>
  <si>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</si>
  <si>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</si>
  <si>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</si>
  <si>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</si>
  <si>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</si>
  <si>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</si>
  <si>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</si>
  <si>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</si>
  <si>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</si>
  <si>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</si>
  <si>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</si>
  <si>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</si>
  <si>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</si>
  <si>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</si>
  <si>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</si>
  <si>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</si>
  <si>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</si>
  <si>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</si>
  <si>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</si>
  <si>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</si>
  <si>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</si>
  <si>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</si>
  <si>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</si>
  <si>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</si>
  <si>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</si>
  <si>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</si>
  <si>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</si>
  <si>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</si>
  <si>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</si>
  <si>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</si>
  <si>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</si>
  <si>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</si>
  <si>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</si>
  <si>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</si>
  <si>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</si>
  <si>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</si>
  <si>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</si>
  <si>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</si>
  <si>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</si>
  <si>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</si>
  <si>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</si>
  <si>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</si>
  <si>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</si>
  <si>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</si>
  <si>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</si>
  <si>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&lt;IISERM(946)17/18Pur &gt;</t>
  </si>
  <si>
    <t>Refrigerator 
[Technical specifications as per details given]</t>
  </si>
  <si>
    <t>Name of Work: &lt; Supply and installation of Refrigerator&gt;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</si>
</sst>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4" xfId="59" applyNumberFormat="1" applyFont="1" applyFill="1" applyBorder="1" applyAlignment="1">
      <alignment horizontal="right" vertical="top"/>
      <protection/>
    </xf>
    <xf numFmtId="0" fontId="14" fillId="0" borderId="15"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6"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0" fontId="4" fillId="0" borderId="19" xfId="55" applyNumberFormat="1" applyFont="1" applyFill="1" applyBorder="1" applyAlignment="1">
      <alignment vertical="top" readingOrder="1"/>
      <protection/>
    </xf>
    <xf numFmtId="2" fontId="4" fillId="0" borderId="19" xfId="59" applyNumberFormat="1" applyFont="1" applyFill="1" applyBorder="1" applyAlignment="1">
      <alignment vertical="top" readingOrder="1"/>
      <protection/>
    </xf>
    <xf numFmtId="2" fontId="7" fillId="0"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right" vertical="top"/>
      <protection/>
    </xf>
    <xf numFmtId="2" fontId="4" fillId="0" borderId="19" xfId="59" applyNumberFormat="1" applyFont="1" applyFill="1" applyBorder="1" applyAlignment="1">
      <alignment vertical="top"/>
      <protection/>
    </xf>
    <xf numFmtId="2" fontId="4" fillId="0" borderId="19" xfId="55" applyNumberFormat="1" applyFont="1" applyFill="1" applyBorder="1" applyAlignment="1">
      <alignment vertical="top"/>
      <protection/>
    </xf>
    <xf numFmtId="2" fontId="7" fillId="0" borderId="19" xfId="55" applyNumberFormat="1" applyFont="1" applyFill="1" applyBorder="1" applyAlignment="1" applyProtection="1">
      <alignment horizontal="left" vertical="top"/>
      <protection locked="0"/>
    </xf>
    <xf numFmtId="2" fontId="7" fillId="35"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lignment horizontal="center" vertical="top" wrapText="1"/>
      <protection/>
    </xf>
    <xf numFmtId="2" fontId="7" fillId="0" borderId="19"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0"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1" xfId="59" applyNumberFormat="1" applyFont="1" applyFill="1" applyBorder="1" applyAlignment="1">
      <alignment vertical="top" wrapText="1" readingOrder="1"/>
      <protection/>
    </xf>
    <xf numFmtId="0" fontId="4" fillId="0" borderId="20" xfId="59" applyNumberFormat="1" applyFont="1" applyFill="1" applyBorder="1" applyAlignment="1">
      <alignment vertical="top"/>
      <protection/>
    </xf>
    <xf numFmtId="0" fontId="7" fillId="0" borderId="17" xfId="59" applyNumberFormat="1" applyFont="1" applyFill="1" applyBorder="1" applyAlignment="1">
      <alignment horizontal="left" vertical="top"/>
      <protection/>
    </xf>
    <xf numFmtId="0" fontId="7" fillId="0" borderId="19" xfId="59" applyNumberFormat="1" applyFont="1" applyFill="1" applyBorder="1" applyAlignment="1">
      <alignment horizontal="left" vertical="top"/>
      <protection/>
    </xf>
    <xf numFmtId="0" fontId="24" fillId="0" borderId="19" xfId="0" applyFont="1" applyFill="1" applyBorder="1" applyAlignment="1">
      <alignment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M13" sqref="M13:P13"/>
    </sheetView>
  </sheetViews>
  <sheetFormatPr defaultColWidth="9.140625" defaultRowHeight="15"/>
  <cols>
    <col min="1" max="1" width="12.7109375" style="1" customWidth="1"/>
    <col min="2" max="2" width="55.140625" style="1" customWidth="1"/>
    <col min="3" max="3" width="13.57421875" style="1" hidden="1" customWidth="1"/>
    <col min="4" max="4" width="12.421875" style="62"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9"/>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53</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16">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4">
        <v>1.1</v>
      </c>
      <c r="B13" s="69" t="s">
        <v>52</v>
      </c>
      <c r="C13" s="65" t="s">
        <v>50</v>
      </c>
      <c r="D13" s="63">
        <v>1</v>
      </c>
      <c r="E13" s="48" t="s">
        <v>36</v>
      </c>
      <c r="F13" s="49"/>
      <c r="G13" s="50"/>
      <c r="H13" s="51"/>
      <c r="I13" s="52" t="s">
        <v>37</v>
      </c>
      <c r="J13" s="53">
        <f>IF(I13="Less(-)",-1,1)</f>
        <v>1</v>
      </c>
      <c r="K13" s="54" t="s">
        <v>38</v>
      </c>
      <c r="L13" s="54" t="s">
        <v>4</v>
      </c>
      <c r="M13" s="55"/>
      <c r="N13" s="50"/>
      <c r="O13" s="50"/>
      <c r="P13" s="56"/>
      <c r="Q13" s="50"/>
      <c r="R13" s="50"/>
      <c r="S13" s="56"/>
      <c r="T13" s="56"/>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D13*M13</f>
        <v>0</v>
      </c>
      <c r="BB13" s="43">
        <f>D13*M13+N13+O13+P13+Q13+R13</f>
        <v>0</v>
      </c>
      <c r="BC13" s="25" t="str">
        <f>SpellNumber(L13,BB13)</f>
        <v>INR Zero Only</v>
      </c>
      <c r="IA13" s="26">
        <v>1.1</v>
      </c>
      <c r="IB13" s="70" t="s">
        <v>52</v>
      </c>
      <c r="IC13" s="26" t="s">
        <v>50</v>
      </c>
      <c r="ID13" s="26">
        <v>1</v>
      </c>
      <c r="IE13" s="27" t="s">
        <v>36</v>
      </c>
      <c r="IF13" s="27" t="s">
        <v>39</v>
      </c>
      <c r="IG13" s="27" t="s">
        <v>35</v>
      </c>
      <c r="IH13" s="27">
        <v>123.223</v>
      </c>
      <c r="II13" s="27" t="s">
        <v>36</v>
      </c>
    </row>
    <row r="14" spans="1:243" s="26" customFormat="1" ht="24.75" customHeight="1">
      <c r="A14" s="29" t="s">
        <v>41</v>
      </c>
      <c r="B14" s="68"/>
      <c r="C14" s="66"/>
      <c r="D14" s="60"/>
      <c r="E14" s="44"/>
      <c r="F14" s="44"/>
      <c r="G14" s="44"/>
      <c r="H14" s="45"/>
      <c r="I14" s="45"/>
      <c r="J14" s="45"/>
      <c r="K14" s="45"/>
      <c r="L14" s="46"/>
      <c r="BA14" s="47">
        <f>SUM(BA13:BA13)</f>
        <v>0</v>
      </c>
      <c r="BB14" s="47">
        <f>SUM(BB13:BB13)</f>
        <v>0</v>
      </c>
      <c r="BC14" s="25" t="str">
        <f>SpellNumber($E$2,BB14)</f>
        <v>INR Zero Only</v>
      </c>
      <c r="IE14" s="27">
        <v>4</v>
      </c>
      <c r="IF14" s="27" t="s">
        <v>40</v>
      </c>
      <c r="IG14" s="27" t="s">
        <v>42</v>
      </c>
      <c r="IH14" s="27">
        <v>10</v>
      </c>
      <c r="II14" s="27" t="s">
        <v>36</v>
      </c>
    </row>
    <row r="15" spans="1:243" s="36" customFormat="1" ht="54.75" customHeight="1" hidden="1">
      <c r="A15" s="29" t="s">
        <v>43</v>
      </c>
      <c r="B15" s="67"/>
      <c r="C15" s="30"/>
      <c r="D15" s="61"/>
      <c r="E15" s="41" t="s">
        <v>44</v>
      </c>
      <c r="F15" s="42"/>
      <c r="G15" s="31"/>
      <c r="H15" s="32"/>
      <c r="I15" s="32"/>
      <c r="J15" s="32"/>
      <c r="K15" s="33"/>
      <c r="L15" s="34"/>
      <c r="M15" s="35" t="s">
        <v>45</v>
      </c>
      <c r="O15" s="26"/>
      <c r="P15" s="26"/>
      <c r="Q15" s="26"/>
      <c r="R15" s="26"/>
      <c r="S15" s="26"/>
      <c r="BA15" s="37">
        <f>IF(ISBLANK(F15),0,IF(E15="Excess (+)",ROUND(BA14+(BA14*F15),2),IF(E15="Less (-)",ROUND(BA14+(BA14*F15*(-1)),2),0)))</f>
        <v>0</v>
      </c>
      <c r="BB15" s="38">
        <f>ROUND(BA15,0)</f>
        <v>0</v>
      </c>
      <c r="BC15" s="39" t="str">
        <f>SpellNumber(L15,BB15)</f>
        <v> Zero Only</v>
      </c>
      <c r="IE15" s="40"/>
      <c r="IF15" s="40"/>
      <c r="IG15" s="40"/>
      <c r="IH15" s="40"/>
      <c r="II15" s="40"/>
    </row>
    <row r="16" spans="1:243" s="36" customFormat="1" ht="43.5" customHeight="1">
      <c r="A16" s="28" t="s">
        <v>46</v>
      </c>
      <c r="B16" s="28"/>
      <c r="C16" s="72" t="str">
        <f>SpellNumber($E$2,BB14)</f>
        <v>INR Zero Only</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IE16" s="40"/>
      <c r="IF16" s="40"/>
      <c r="IG16" s="40"/>
      <c r="IH16" s="40"/>
      <c r="II16" s="40"/>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47</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2018-01-18T10:24:25Z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