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<sst xmlns="http://schemas.openxmlformats.org/spreadsheetml/2006/main" count="166" uniqueCount="77">
  <si>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</si>
  <si>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</si>
  <si>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</si>
  <si>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</si>
  <si>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</si>
  <si>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</si>
  <si>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</si>
  <si>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</si>
  <si>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</si>
  <si>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</si>
  <si>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</si>
  <si>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</si>
  <si>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</si>
  <si>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</si>
  <si>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</si>
  <si>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</si>
  <si>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</si>
  <si>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</si>
  <si>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</si>
  <si>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</si>
  <si>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</si>
  <si>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</si>
  <si>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</si>
  <si>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</si>
  <si>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</si>
  <si>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</si>
  <si>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</si>
  <si>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</si>
  <si>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</si>
  <si>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</si>
  <si>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</si>
  <si>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</si>
  <si>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</si>
  <si>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</si>
  <si>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</si>
  <si>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</si>
  <si>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</si>
  <si>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</si>
  <si>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</si>
  <si>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</si>
  <si>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</si>
  <si>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</si>
  <si>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</si>
  <si>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</si>
  <si>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</si>
  <si>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</si>
  <si>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</si>
  <si>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</si>
  <si>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</si>
  <si>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</si>
  <si>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</si>
  <si>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</si>
  <si>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</si>
  <si>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INR Zero Only</t>
  </si>
  <si>
    <t>All kinds of soil</t>
  </si>
  <si>
    <t>Providing and laying in position cement concrete of specified grade excluding the cost of centering and shuttering - All work up to plinth level :</t>
  </si>
  <si>
    <t>cum</t>
  </si>
  <si>
    <t>kg</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</si>
  <si>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</si>
  <si>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</si>
  <si>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1:4:8 (1 Cement : 4 coarse sand : 8 graded stone aggregate 40 mm nominal size)</t>
  </si>
  <si>
    <t>1:1.5:3 (1 cement : 1.5 coarse sand : 3 graded stone aggregate 20 mm nominal size) .</t>
  </si>
  <si>
    <t>Reinforcement for R.C.C. work including straightening, cutting, bending, placing in position and binding all complete.</t>
  </si>
  <si>
    <t>Thermo-Mechanically Treated bars</t>
  </si>
  <si>
    <t>Steel work in built up tubular trusses including cutting, hoisting fixing in position and applying a priming coat of approved steel primer, welded and bolted including special shaped washers etc. complete.</t>
  </si>
  <si>
    <t>Hot finished welded type tubes.</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</si>
  <si>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specified.(Make as approved in CPWD)</t>
  </si>
  <si>
    <t>2mm thick corrugated (2.5" or 4.2" or 6") or step-down (2" or 3" or 6" ) as specified..</t>
  </si>
  <si>
    <t>Name of Work: &lt;Access to the lab of Dr. K.P. Singh in CAF at IISER, Mohali&gt;</t>
  </si>
  <si>
    <t>1:2:4 (1 cement : 2 coarse sand : 4 graded stone aggregate 20 mm nominal size)</t>
  </si>
  <si>
    <t>Brick work with F.P.S. bricks of class designation 75 in foundation and plinth in:</t>
  </si>
  <si>
    <t>Cement mortar 1:4 (1 cement : 4 coarse sand)</t>
  </si>
  <si>
    <t>12 mm cement plaster on the rough side of single or half brick wall of mix :</t>
  </si>
  <si>
    <t>1:4 (1 cement: 4 fine sand)</t>
  </si>
  <si>
    <t>Supplying and stacking at site.</t>
  </si>
  <si>
    <t>Good earth.</t>
  </si>
  <si>
    <t>Contract No:  &lt;IWD/17-18/41&gt;</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</si>
</sst>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1.5"/>
      <color indexed="8"/>
      <name val="Times New Roman"/>
      <family val="1"/>
    </font>
    <font>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1.5"/>
      <color rgb="FF000000"/>
      <name val="Times New Roman"/>
      <family val="1"/>
    </font>
    <font>
      <sz val="11.5"/>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style="thin">
        <color rgb="FF181615"/>
      </left>
      <right style="thin">
        <color rgb="FF181615"/>
      </right>
      <top style="thin">
        <color rgb="FF181615"/>
      </top>
      <bottom style="thin">
        <color rgb="FF181615"/>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1"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1"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24" fillId="0" borderId="22" xfId="0" applyFont="1" applyFill="1" applyBorder="1" applyAlignment="1">
      <alignment horizontal="justify" vertical="top" wrapText="1"/>
    </xf>
    <xf numFmtId="0" fontId="24" fillId="0" borderId="22" xfId="0" applyFont="1" applyFill="1" applyBorder="1" applyAlignment="1">
      <alignment vertical="top" wrapText="1"/>
    </xf>
    <xf numFmtId="0" fontId="62" fillId="0" borderId="22" xfId="0" applyFont="1" applyFill="1" applyBorder="1" applyAlignment="1">
      <alignment vertical="top" wrapText="1"/>
    </xf>
    <xf numFmtId="0" fontId="63" fillId="0" borderId="22" xfId="0" applyFont="1" applyFill="1" applyBorder="1" applyAlignment="1">
      <alignment horizontal="justify" vertical="top" wrapText="1"/>
    </xf>
    <xf numFmtId="0" fontId="63" fillId="0" borderId="23" xfId="0" applyFont="1" applyFill="1" applyBorder="1" applyAlignment="1">
      <alignment horizontal="justify"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5" xfId="55" applyNumberFormat="1" applyFont="1" applyFill="1" applyBorder="1" applyAlignment="1" applyProtection="1">
      <alignment vertical="top"/>
      <protection/>
    </xf>
    <xf numFmtId="0" fontId="7" fillId="0" borderId="21" xfId="59" applyNumberFormat="1" applyFont="1" applyFill="1" applyBorder="1" applyAlignment="1">
      <alignment horizontal="left" vertical="top"/>
      <protection/>
    </xf>
    <xf numFmtId="0" fontId="7" fillId="36" borderId="21"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4"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5"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7" fillId="0" borderId="26" xfId="59" applyNumberFormat="1" applyFont="1" applyFill="1" applyBorder="1" applyAlignment="1">
      <alignment horizontal="center" vertical="top"/>
      <protection/>
    </xf>
    <xf numFmtId="0" fontId="7" fillId="36" borderId="27"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view="pageBreakPreview" zoomScale="70" zoomScaleNormal="55" zoomScaleSheetLayoutView="70" zoomScalePageLayoutView="0" workbookViewId="0" topLeftCell="A11">
      <selection activeCell="B13" sqref="B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7" t="s">
        <v>47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64.5" customHeight="1">
      <c r="A8" s="11" t="s">
        <v>45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120">
      <c r="A13" s="53">
        <v>1</v>
      </c>
      <c r="B13" s="61" t="s">
        <v>59</v>
      </c>
      <c r="C13" s="50"/>
      <c r="D13" s="55"/>
      <c r="E13" s="55"/>
      <c r="F13" s="56"/>
      <c r="G13" s="57"/>
      <c r="H13" s="57"/>
      <c r="I13" s="56"/>
      <c r="J13" s="58"/>
      <c r="K13" s="59"/>
      <c r="L13" s="59"/>
      <c r="M13" s="60"/>
      <c r="N13" s="57"/>
      <c r="O13" s="60"/>
      <c r="P13" s="54"/>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5"/>
      <c r="BC13" s="25"/>
      <c r="IA13" s="17">
        <v>1</v>
      </c>
      <c r="IB13" s="17" t="s">
        <v>59</v>
      </c>
      <c r="IE13" s="18"/>
      <c r="IF13" s="18"/>
      <c r="IG13" s="18"/>
      <c r="IH13" s="18"/>
      <c r="II13" s="18"/>
    </row>
    <row r="14" spans="1:243" s="17" customFormat="1" ht="16.5">
      <c r="A14" s="53">
        <v>1.1</v>
      </c>
      <c r="B14" s="62" t="s">
        <v>54</v>
      </c>
      <c r="C14" s="50" t="s">
        <v>33</v>
      </c>
      <c r="D14" s="51">
        <v>30</v>
      </c>
      <c r="E14" s="51" t="s">
        <v>56</v>
      </c>
      <c r="F14" s="28"/>
      <c r="G14" s="29"/>
      <c r="H14" s="29"/>
      <c r="I14" s="28" t="s">
        <v>35</v>
      </c>
      <c r="J14" s="30">
        <f>IF(I14="Less(-)",-1,1)</f>
        <v>1</v>
      </c>
      <c r="K14" s="31" t="s">
        <v>36</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1.1</v>
      </c>
      <c r="IB14" s="17" t="s">
        <v>54</v>
      </c>
      <c r="IC14" s="17" t="s">
        <v>33</v>
      </c>
      <c r="ID14" s="17">
        <v>63</v>
      </c>
      <c r="IE14" s="18" t="s">
        <v>56</v>
      </c>
      <c r="IF14" s="18"/>
      <c r="IG14" s="18"/>
      <c r="IH14" s="18"/>
      <c r="II14" s="18"/>
    </row>
    <row r="15" spans="1:243" s="17" customFormat="1" ht="45">
      <c r="A15" s="53">
        <v>2</v>
      </c>
      <c r="B15" s="62" t="s">
        <v>55</v>
      </c>
      <c r="C15" s="50"/>
      <c r="D15" s="55"/>
      <c r="E15" s="55"/>
      <c r="F15" s="56"/>
      <c r="G15" s="57"/>
      <c r="H15" s="57"/>
      <c r="I15" s="56"/>
      <c r="J15" s="58"/>
      <c r="K15" s="59"/>
      <c r="L15" s="59"/>
      <c r="M15" s="60"/>
      <c r="N15" s="57"/>
      <c r="O15" s="60"/>
      <c r="P15" s="54"/>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c r="BB15" s="35"/>
      <c r="BC15" s="25"/>
      <c r="IA15" s="17">
        <v>2</v>
      </c>
      <c r="IB15" s="17" t="s">
        <v>55</v>
      </c>
      <c r="IE15" s="18"/>
      <c r="IF15" s="18"/>
      <c r="IG15" s="18"/>
      <c r="IH15" s="18"/>
      <c r="II15" s="18"/>
    </row>
    <row r="16" spans="1:243" s="17" customFormat="1" ht="30">
      <c r="A16" s="53">
        <v>2.1</v>
      </c>
      <c r="B16" s="61" t="s">
        <v>69</v>
      </c>
      <c r="C16" s="50" t="s">
        <v>49</v>
      </c>
      <c r="D16" s="55">
        <v>7</v>
      </c>
      <c r="E16" s="55" t="s">
        <v>56</v>
      </c>
      <c r="F16" s="28"/>
      <c r="G16" s="29"/>
      <c r="H16" s="29"/>
      <c r="I16" s="28" t="s">
        <v>35</v>
      </c>
      <c r="J16" s="30">
        <f>IF(I16="Less(-)",-1,1)</f>
        <v>1</v>
      </c>
      <c r="K16" s="31" t="s">
        <v>36</v>
      </c>
      <c r="L16" s="31" t="s">
        <v>4</v>
      </c>
      <c r="M16" s="49"/>
      <c r="N16" s="29"/>
      <c r="O16" s="49"/>
      <c r="P16" s="32"/>
      <c r="Q16" s="29"/>
      <c r="R16" s="29"/>
      <c r="S16" s="32"/>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D16*M16</f>
        <v>0</v>
      </c>
      <c r="BB16" s="35">
        <f>BA16+(BA16*O16/100)</f>
        <v>0</v>
      </c>
      <c r="BC16" s="25" t="str">
        <f>SpellNumber(L16,BB16)</f>
        <v>INR Zero Only</v>
      </c>
      <c r="IA16" s="17">
        <v>2.1</v>
      </c>
      <c r="IB16" s="17" t="s">
        <v>60</v>
      </c>
      <c r="IC16" s="17" t="s">
        <v>49</v>
      </c>
      <c r="ID16" s="17">
        <v>28</v>
      </c>
      <c r="IE16" s="18" t="s">
        <v>56</v>
      </c>
      <c r="IF16" s="18"/>
      <c r="IG16" s="18"/>
      <c r="IH16" s="18"/>
      <c r="II16" s="18"/>
    </row>
    <row r="17" spans="1:243" s="17" customFormat="1" ht="30">
      <c r="A17" s="53">
        <v>2.2</v>
      </c>
      <c r="B17" s="61" t="s">
        <v>60</v>
      </c>
      <c r="C17" s="50" t="s">
        <v>50</v>
      </c>
      <c r="D17" s="51">
        <v>9</v>
      </c>
      <c r="E17" s="51" t="s">
        <v>56</v>
      </c>
      <c r="F17" s="28"/>
      <c r="G17" s="29"/>
      <c r="H17" s="29"/>
      <c r="I17" s="28" t="s">
        <v>35</v>
      </c>
      <c r="J17" s="30">
        <f>IF(I17="Less(-)",-1,1)</f>
        <v>1</v>
      </c>
      <c r="K17" s="31" t="s">
        <v>36</v>
      </c>
      <c r="L17" s="31" t="s">
        <v>4</v>
      </c>
      <c r="M17" s="49"/>
      <c r="N17" s="29"/>
      <c r="O17" s="49"/>
      <c r="P17" s="32"/>
      <c r="Q17" s="29"/>
      <c r="R17" s="29"/>
      <c r="S17" s="32"/>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f>D17*M17</f>
        <v>0</v>
      </c>
      <c r="BB17" s="35">
        <f>BA17+(BA17*O17/100)</f>
        <v>0</v>
      </c>
      <c r="BC17" s="25" t="str">
        <f>SpellNumber(L17,BB17)</f>
        <v>INR Zero Only</v>
      </c>
      <c r="IA17" s="17">
        <v>3.1</v>
      </c>
      <c r="IB17" s="17" t="s">
        <v>61</v>
      </c>
      <c r="IC17" s="17" t="s">
        <v>50</v>
      </c>
      <c r="ID17" s="17">
        <v>34</v>
      </c>
      <c r="IE17" s="18" t="s">
        <v>56</v>
      </c>
      <c r="IF17" s="18"/>
      <c r="IG17" s="18"/>
      <c r="IH17" s="18"/>
      <c r="II17" s="18"/>
    </row>
    <row r="18" spans="1:243" s="17" customFormat="1" ht="30">
      <c r="A18" s="53">
        <v>3</v>
      </c>
      <c r="B18" s="61" t="s">
        <v>70</v>
      </c>
      <c r="C18" s="50"/>
      <c r="D18" s="55"/>
      <c r="E18" s="55"/>
      <c r="F18" s="56"/>
      <c r="G18" s="57"/>
      <c r="H18" s="57"/>
      <c r="I18" s="56"/>
      <c r="J18" s="58"/>
      <c r="K18" s="59"/>
      <c r="L18" s="59"/>
      <c r="M18" s="60"/>
      <c r="N18" s="57"/>
      <c r="O18" s="60"/>
      <c r="P18" s="54"/>
      <c r="Q18" s="29"/>
      <c r="R18" s="29"/>
      <c r="S18" s="32"/>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c r="BB18" s="35"/>
      <c r="BC18" s="25"/>
      <c r="IA18" s="17">
        <v>4</v>
      </c>
      <c r="IB18" s="17" t="s">
        <v>62</v>
      </c>
      <c r="IE18" s="18"/>
      <c r="IF18" s="18"/>
      <c r="IG18" s="18"/>
      <c r="IH18" s="18"/>
      <c r="II18" s="18"/>
    </row>
    <row r="19" spans="1:243" s="17" customFormat="1" ht="16.5">
      <c r="A19" s="53">
        <v>3.1</v>
      </c>
      <c r="B19" s="61" t="s">
        <v>71</v>
      </c>
      <c r="C19" s="50" t="s">
        <v>51</v>
      </c>
      <c r="D19" s="55">
        <v>8</v>
      </c>
      <c r="E19" s="55" t="s">
        <v>56</v>
      </c>
      <c r="F19" s="28"/>
      <c r="G19" s="29"/>
      <c r="H19" s="29"/>
      <c r="I19" s="28" t="s">
        <v>35</v>
      </c>
      <c r="J19" s="30">
        <f>IF(I19="Less(-)",-1,1)</f>
        <v>1</v>
      </c>
      <c r="K19" s="31" t="s">
        <v>36</v>
      </c>
      <c r="L19" s="31" t="s">
        <v>4</v>
      </c>
      <c r="M19" s="49"/>
      <c r="N19" s="29"/>
      <c r="O19" s="49"/>
      <c r="P19" s="32"/>
      <c r="Q19" s="29"/>
      <c r="R19" s="29"/>
      <c r="S19" s="32"/>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f>D19*M19</f>
        <v>0</v>
      </c>
      <c r="BB19" s="35">
        <f>BA19+(BA19*O19/100)</f>
        <v>0</v>
      </c>
      <c r="BC19" s="25" t="str">
        <f>SpellNumber(L19,BB19)</f>
        <v>INR Zero Only</v>
      </c>
      <c r="IA19" s="17">
        <v>4.4</v>
      </c>
      <c r="IB19" s="17" t="s">
        <v>63</v>
      </c>
      <c r="IC19" s="17" t="s">
        <v>51</v>
      </c>
      <c r="ID19" s="17">
        <v>2040</v>
      </c>
      <c r="IE19" s="18" t="s">
        <v>57</v>
      </c>
      <c r="IF19" s="18"/>
      <c r="IG19" s="18"/>
      <c r="IH19" s="18"/>
      <c r="II19" s="18"/>
    </row>
    <row r="20" spans="1:243" s="17" customFormat="1" ht="30">
      <c r="A20" s="53">
        <v>4</v>
      </c>
      <c r="B20" s="61" t="s">
        <v>72</v>
      </c>
      <c r="C20" s="50"/>
      <c r="D20" s="55"/>
      <c r="E20" s="55"/>
      <c r="F20" s="56"/>
      <c r="G20" s="57"/>
      <c r="H20" s="57"/>
      <c r="I20" s="56"/>
      <c r="J20" s="58"/>
      <c r="K20" s="59"/>
      <c r="L20" s="59"/>
      <c r="M20" s="60"/>
      <c r="N20" s="57"/>
      <c r="O20" s="60"/>
      <c r="P20" s="54"/>
      <c r="Q20" s="29"/>
      <c r="R20" s="29"/>
      <c r="S20" s="32"/>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c r="BB20" s="35"/>
      <c r="BC20" s="25"/>
      <c r="IA20" s="17">
        <v>5</v>
      </c>
      <c r="IB20" s="17" t="s">
        <v>64</v>
      </c>
      <c r="IE20" s="18"/>
      <c r="IF20" s="18"/>
      <c r="IG20" s="18"/>
      <c r="IH20" s="18"/>
      <c r="II20" s="18"/>
    </row>
    <row r="21" spans="1:243" s="17" customFormat="1" ht="16.5">
      <c r="A21" s="53">
        <v>4.1</v>
      </c>
      <c r="B21" s="63" t="s">
        <v>73</v>
      </c>
      <c r="C21" s="50" t="s">
        <v>39</v>
      </c>
      <c r="D21" s="55">
        <v>32</v>
      </c>
      <c r="E21" s="55" t="s">
        <v>58</v>
      </c>
      <c r="F21" s="28"/>
      <c r="G21" s="29"/>
      <c r="H21" s="29"/>
      <c r="I21" s="28" t="s">
        <v>35</v>
      </c>
      <c r="J21" s="30">
        <f>IF(I21="Less(-)",-1,1)</f>
        <v>1</v>
      </c>
      <c r="K21" s="31" t="s">
        <v>36</v>
      </c>
      <c r="L21" s="31" t="s">
        <v>4</v>
      </c>
      <c r="M21" s="49"/>
      <c r="N21" s="29"/>
      <c r="O21" s="49"/>
      <c r="P21" s="32"/>
      <c r="Q21" s="29"/>
      <c r="R21" s="29"/>
      <c r="S21" s="32"/>
      <c r="T21" s="33"/>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f>D21*M21</f>
        <v>0</v>
      </c>
      <c r="BB21" s="35">
        <f>BA21+(BA21*O21/100)</f>
        <v>0</v>
      </c>
      <c r="BC21" s="25" t="str">
        <f>SpellNumber(L21,BB21)</f>
        <v>INR Zero Only</v>
      </c>
      <c r="IA21" s="17">
        <v>5.1</v>
      </c>
      <c r="IB21" s="17" t="s">
        <v>65</v>
      </c>
      <c r="IC21" s="17" t="s">
        <v>39</v>
      </c>
      <c r="ID21" s="17">
        <v>3350</v>
      </c>
      <c r="IE21" s="18" t="s">
        <v>57</v>
      </c>
      <c r="IF21" s="18"/>
      <c r="IG21" s="18"/>
      <c r="IH21" s="18"/>
      <c r="II21" s="18"/>
    </row>
    <row r="22" spans="1:243" s="17" customFormat="1" ht="16.5">
      <c r="A22" s="53">
        <v>5</v>
      </c>
      <c r="B22" s="64" t="s">
        <v>74</v>
      </c>
      <c r="C22" s="50"/>
      <c r="D22" s="55"/>
      <c r="E22" s="55"/>
      <c r="F22" s="56"/>
      <c r="G22" s="57"/>
      <c r="H22" s="57"/>
      <c r="I22" s="56"/>
      <c r="J22" s="58"/>
      <c r="K22" s="59"/>
      <c r="L22" s="59"/>
      <c r="M22" s="60"/>
      <c r="N22" s="57"/>
      <c r="O22" s="60"/>
      <c r="P22" s="54"/>
      <c r="Q22" s="29"/>
      <c r="R22" s="29"/>
      <c r="S22" s="32"/>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c r="BB22" s="35"/>
      <c r="BC22" s="25"/>
      <c r="IA22" s="17">
        <v>6</v>
      </c>
      <c r="IB22" s="17" t="s">
        <v>66</v>
      </c>
      <c r="IE22" s="18"/>
      <c r="IF22" s="18"/>
      <c r="IG22" s="18"/>
      <c r="IH22" s="18"/>
      <c r="II22" s="18"/>
    </row>
    <row r="23" spans="1:243" s="17" customFormat="1" ht="16.5">
      <c r="A23" s="53">
        <v>5.1</v>
      </c>
      <c r="B23" s="65" t="s">
        <v>75</v>
      </c>
      <c r="C23" s="50" t="s">
        <v>52</v>
      </c>
      <c r="D23" s="51">
        <v>26</v>
      </c>
      <c r="E23" s="51" t="s">
        <v>56</v>
      </c>
      <c r="F23" s="28"/>
      <c r="G23" s="29"/>
      <c r="H23" s="29"/>
      <c r="I23" s="28" t="s">
        <v>35</v>
      </c>
      <c r="J23" s="30">
        <f>IF(I23="Less(-)",-1,1)</f>
        <v>1</v>
      </c>
      <c r="K23" s="31" t="s">
        <v>36</v>
      </c>
      <c r="L23" s="31" t="s">
        <v>4</v>
      </c>
      <c r="M23" s="49"/>
      <c r="N23" s="29"/>
      <c r="O23" s="49"/>
      <c r="P23" s="32"/>
      <c r="Q23" s="29"/>
      <c r="R23" s="29"/>
      <c r="S23" s="32"/>
      <c r="T23" s="3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D23*M23</f>
        <v>0</v>
      </c>
      <c r="BB23" s="35">
        <f>BA23+(BA23*O23/100)</f>
        <v>0</v>
      </c>
      <c r="BC23" s="25" t="str">
        <f>SpellNumber(L23,BB23)</f>
        <v>INR Zero Only</v>
      </c>
      <c r="IA23" s="17">
        <v>6.1</v>
      </c>
      <c r="IB23" s="17" t="s">
        <v>67</v>
      </c>
      <c r="IC23" s="17" t="s">
        <v>52</v>
      </c>
      <c r="ID23" s="17">
        <v>85</v>
      </c>
      <c r="IE23" s="18" t="s">
        <v>58</v>
      </c>
      <c r="IF23" s="18"/>
      <c r="IG23" s="18"/>
      <c r="IH23" s="18"/>
      <c r="II23" s="18"/>
    </row>
    <row r="24" spans="1:243" s="26" customFormat="1" ht="58.5" customHeight="1">
      <c r="A24" s="80" t="s">
        <v>38</v>
      </c>
      <c r="B24" s="81"/>
      <c r="C24" s="36"/>
      <c r="D24" s="36"/>
      <c r="E24" s="36"/>
      <c r="F24" s="50"/>
      <c r="G24" s="36"/>
      <c r="H24" s="37"/>
      <c r="I24" s="37"/>
      <c r="J24" s="37"/>
      <c r="K24" s="37"/>
      <c r="L24" s="38"/>
      <c r="BA24" s="39">
        <f>SUM(BA13:BA23)</f>
        <v>0</v>
      </c>
      <c r="BB24" s="39">
        <f>SUM(BB13:BB23)</f>
        <v>0</v>
      </c>
      <c r="BC24" s="25" t="str">
        <f>SpellNumber($E$2,BB24)</f>
        <v>INR Zero Only</v>
      </c>
      <c r="IA24" s="26" t="s">
        <v>38</v>
      </c>
      <c r="IE24" s="27"/>
      <c r="IF24" s="27" t="s">
        <v>37</v>
      </c>
      <c r="IG24" s="27" t="s">
        <v>39</v>
      </c>
      <c r="IH24" s="27">
        <v>10</v>
      </c>
      <c r="II24" s="27" t="s">
        <v>34</v>
      </c>
    </row>
    <row r="25" spans="1:243" s="44" customFormat="1" ht="54.75" customHeight="1" hidden="1">
      <c r="A25" s="71" t="s">
        <v>40</v>
      </c>
      <c r="B25" s="72"/>
      <c r="C25" s="70"/>
      <c r="D25" s="67"/>
      <c r="E25" s="68" t="s">
        <v>41</v>
      </c>
      <c r="F25" s="69"/>
      <c r="G25" s="40"/>
      <c r="H25" s="41"/>
      <c r="I25" s="41"/>
      <c r="J25" s="41"/>
      <c r="K25" s="42"/>
      <c r="L25" s="43"/>
      <c r="M25" s="66" t="s">
        <v>42</v>
      </c>
      <c r="O25" s="26"/>
      <c r="P25" s="26"/>
      <c r="Q25" s="26"/>
      <c r="R25" s="26"/>
      <c r="S25" s="26"/>
      <c r="BA25" s="45">
        <f>IF(ISBLANK(F25),0,IF(E25="Excess (+)",ROUND(BA24+(BA24*F25),2),IF(E25="Less (-)",ROUND(BA24+(BA24*F25*(-1)),2),0)))</f>
        <v>0</v>
      </c>
      <c r="BB25" s="46">
        <f>ROUND(BA25,0)</f>
        <v>0</v>
      </c>
      <c r="BC25" s="47" t="str">
        <f>SpellNumber(L25,BB25)</f>
        <v> Zero Only</v>
      </c>
      <c r="IA25" s="44" t="s">
        <v>40</v>
      </c>
      <c r="IE25" s="48" t="s">
        <v>41</v>
      </c>
      <c r="IF25" s="48"/>
      <c r="IG25" s="48"/>
      <c r="IH25" s="48"/>
      <c r="II25" s="48"/>
    </row>
    <row r="26" spans="1:243" s="44" customFormat="1" ht="43.5" customHeight="1">
      <c r="A26" s="80" t="s">
        <v>43</v>
      </c>
      <c r="B26" s="81"/>
      <c r="C26" s="74"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A26" s="44" t="s">
        <v>43</v>
      </c>
      <c r="IC26" s="44" t="s">
        <v>53</v>
      </c>
      <c r="IE26" s="48"/>
      <c r="IF26" s="48"/>
      <c r="IG26" s="48"/>
      <c r="IH26" s="48"/>
      <c r="II26" s="48"/>
    </row>
  </sheetData>
  <sheetProtection password="E491" sheet="1"/>
  <mergeCells count="10">
    <mergeCell ref="A9:BC9"/>
    <mergeCell ref="C26:BC26"/>
    <mergeCell ref="A1:L1"/>
    <mergeCell ref="A4:BC4"/>
    <mergeCell ref="A5:BC5"/>
    <mergeCell ref="A6:BC6"/>
    <mergeCell ref="A7:BC7"/>
    <mergeCell ref="B8:BC8"/>
    <mergeCell ref="A24:B24"/>
    <mergeCell ref="A26:B2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allowBlank="1" showInputMessage="1" showErrorMessage="1" promptTitle="Itemcode/Make" prompt="Please enter text" sqref="F24 C13:C2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4 M16 O16 O17 M17 M19 O19 O21 M21 M23 O23">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list" allowBlank="1" showErrorMessage="1" sqref="K13:K23">
      <formula1>"Partial Conversion,Full Conversion"</formula1>
      <formula2>0</formula2>
    </dataValidation>
    <dataValidation type="list" allowBlank="1" showInputMessage="1" showErrorMessage="1" sqref="L13:L26">
      <formula1>"INR"</formula1>
    </dataValidation>
  </dataValidations>
  <printOptions/>
  <pageMargins left="0.35" right="0.24027777777777778" top="0.75" bottom="0.44027777777777777" header="0.5118055555555555" footer="0.5118055555555555"/>
  <pageSetup horizontalDpi="300" verticalDpi="300" orientation="landscape" paperSize="9" scale="44"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44</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2018-01-06T10:04:50Z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