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<sst xmlns="http://schemas.openxmlformats.org/spreadsheetml/2006/main" count="322" uniqueCount="101">
  <si>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</si>
  <si>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</si>
  <si>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</si>
  <si>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</si>
  <si>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</si>
  <si>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</si>
  <si>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</si>
  <si>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</si>
  <si>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</si>
  <si>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</si>
  <si>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</si>
  <si>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</si>
  <si>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</si>
  <si>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</si>
  <si>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</si>
  <si>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</si>
  <si>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</si>
  <si>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</si>
  <si>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</si>
  <si>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</si>
  <si>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</si>
  <si>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</si>
  <si>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</si>
  <si>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</si>
  <si>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</si>
  <si>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</si>
  <si>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</si>
  <si>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Any Other Taxes/Duties/Levies</t>
  </si>
  <si>
    <t>IIIrd Party  Inspection Charges @0.34%+Service Tax</t>
  </si>
  <si>
    <t xml:space="preserve">Less for Cenvat Credit,if any respect of Supplies Under full Excise Duty Category </t>
  </si>
  <si>
    <t>TOTAL AMOUNT In Words</t>
  </si>
  <si>
    <t>Nos</t>
  </si>
  <si>
    <t>Excess(+)</t>
  </si>
  <si>
    <t>Full Conversion</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</si>
  <si>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</si>
  <si>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</si>
  <si>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</si>
  <si>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</si>
  <si>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</si>
  <si>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</si>
  <si>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</si>
  <si>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</si>
  <si>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</si>
  <si>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ITEM1</t>
  </si>
  <si>
    <t>ITEM2</t>
  </si>
  <si>
    <t>ITEM3</t>
  </si>
  <si>
    <t>GST                ( INR Bidders)</t>
  </si>
  <si>
    <t>Freight Charges ( Unloading &amp; Stacking) { CIF charges for other than INR Bidders)</t>
  </si>
  <si>
    <t>TOTAL AMOUNT  Without Taxes { FCA In case foreign bidders)</t>
  </si>
  <si>
    <t>Other Charges- If any-P&amp;F ( FCA charges for other than INR bidders)</t>
  </si>
  <si>
    <t>TOTAL AMOUNT  With Taxes { CIP/CIF in case foreign bidders}</t>
  </si>
  <si>
    <t>Contract No:  &lt;IISERM(921)17/18Pur&gt;</t>
  </si>
  <si>
    <t>Name of Work: &lt; Supply &amp; Installation of Fumehoods and lab furniture&gt;</t>
  </si>
  <si>
    <t>ITEM4</t>
  </si>
  <si>
    <t>ITEM5</t>
  </si>
  <si>
    <t>ITEM6</t>
  </si>
  <si>
    <t>ITEM7</t>
  </si>
  <si>
    <t>ITEM8</t>
  </si>
  <si>
    <t>ITEM9</t>
  </si>
  <si>
    <t>ITEM10</t>
  </si>
  <si>
    <t>ITEM11</t>
  </si>
  <si>
    <t>ITEM12</t>
  </si>
  <si>
    <t>ITEM13</t>
  </si>
  <si>
    <t>ITEM14</t>
  </si>
  <si>
    <t>ITEM15</t>
  </si>
  <si>
    <t>ITEM16</t>
  </si>
  <si>
    <t>ITEM17</t>
  </si>
  <si>
    <t>ITEM18</t>
  </si>
  <si>
    <t>ITEM19</t>
  </si>
  <si>
    <t>ITEM20</t>
  </si>
  <si>
    <t>ITEM21</t>
  </si>
  <si>
    <t>ITEM22</t>
  </si>
  <si>
    <t>ITEM23</t>
  </si>
  <si>
    <t>ITEM24</t>
  </si>
  <si>
    <t>ITEM25</t>
  </si>
  <si>
    <t>Other if any-Please specify in technical bids</t>
  </si>
  <si>
    <t>Fume Hood 1800 mm wide with scrubber and blower all complete as per enclosed  specification(each fume hood should have their separate scrubber and blower).</t>
  </si>
  <si>
    <t>Wall side work bench of size 2400mm L x 750mm W x 900mm H having granite top and one shutter and drawer.(WWB1, as per drawing enclosed)</t>
  </si>
  <si>
    <t>Wall side work bench of size 1830mm L x 750mm W x 900mm H having granite top and one shutter and drawer.(WWB2, as per drawing enclosed)</t>
  </si>
  <si>
    <t>Wall side work bench of size 1500mm L x 750mm W x 900mm H having granite top and one shutter and drawer.(WWB2A, as per drawing enclosed)</t>
  </si>
  <si>
    <t>Wall side work bench of size 1200mm L x 750mm W x 900mm H having granite top and one shutter and drawer.(WWB3, as per drawing enclosed</t>
  </si>
  <si>
    <t>Island work bench of size 2400mm L x 1500mm W x 900mm H, having granite top and one shutter and drawer.(IWB1)(as per drawing enclosed</t>
  </si>
  <si>
    <t>Island work bench of size 2400mm L x 1500mm W x 900mm H, having marble topand one shutter and drawer.(IWB1)(as per drawing enclosed</t>
  </si>
  <si>
    <t>Island work bench of size 1830mm L x 1500mm W x 900mm H, having granite top and one shutter and drawer.(IWB2)(as per drawing enclosed</t>
  </si>
  <si>
    <t>Island work bench of size 1200mm L x 1500mm W x 900mm H, having granite top and one shutter and drawer.(IWB4)(as per drawing enclosed</t>
  </si>
  <si>
    <t>Sitting table of size 1500mm L x 600mm W x 750mm H with one lockable drawer 75mm height, having white cedar bawarian birch laminated post formed top with hardwood lipping.(STT2)(as per drawing enclosed )</t>
  </si>
  <si>
    <t>Sitting table of size 750mm L x 600mm W x 750mm H with one lockable drawer 75mm height, having white cedar bawarian birch laminated post formed top with hardwood lipping.(STT1)(as per drawing enclosed)</t>
  </si>
  <si>
    <t>Wall chemical storage cabinet of size 600x600mm made up of MS powder coated sheet with lockable double leaf (as per drawing enclosed)</t>
  </si>
  <si>
    <t>Wall chemical storage cabinet of size 1800x600mm made up of MS powder coated sheet with lockable double leaf (as per drawing enclosed)</t>
  </si>
  <si>
    <t>Ventilated Chemical Cupboard (VCC) of size 1830x762x2440 mm</t>
  </si>
  <si>
    <t>Island reagent rack (IRR2) of size 1830x300x675 mm</t>
  </si>
  <si>
    <t>Wall side reagent rack (WRR2) of size 1830x300x675 mm</t>
  </si>
  <si>
    <t>Storage unit 2 (SU2) having one small and one big drawer</t>
  </si>
  <si>
    <t>Granite top table of size 1200x750x900mm with one no of SU2</t>
  </si>
  <si>
    <t>Equipment table with electrical trunking (EQT1) of size 900x900x900mm having granite top</t>
  </si>
  <si>
    <t>Drying shelves above wall sinks of size 600x900mm</t>
  </si>
  <si>
    <t>Big sink unit of size 1500x900x900mm made up of MS powder coated sheet with granite top(BSU, as per drawing enclosed )</t>
  </si>
  <si>
    <t>Wall side sink unit of size 600x750x900mm made up of MS powder coated sheet with granite top(WSU, as per drawing enclosed )</t>
  </si>
  <si>
    <t>Providing and fixing of Tall steel Cabinet of size 6 ft height x 1.5 ft width and 1.5 ft deep with locks made up of 0.8mm thick CRCA sheet body and door frame to be constructed with 1.0mm thick CRCA sheet with powder coating of 50 micron. One shelf at 3 ft dividing each cabinet into two compartments with lock each. Further one more shelf in top compartment is required</t>
  </si>
  <si>
    <t>FRP ducting of diameter 200 mm- in mtrs</t>
  </si>
  <si>
    <t>mtr</t>
  </si>
</sst>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9"/>
      <name val="Arial"/>
      <family val="2"/>
    </font>
    <font>
      <sz val="13"/>
      <name val="Arial"/>
      <family val="2"/>
    </font>
    <font>
      <sz val="13.5"/>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0"/>
      <name val="Arial"/>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
      <left>
        <color indexed="63"/>
      </left>
      <right>
        <color indexed="63"/>
      </right>
      <top style="thin">
        <color indexed="8"/>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5">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0" fontId="4" fillId="0" borderId="20" xfId="55" applyNumberFormat="1" applyFont="1" applyFill="1" applyBorder="1" applyAlignment="1">
      <alignment vertical="top" readingOrder="1"/>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9" applyNumberFormat="1" applyFont="1" applyFill="1" applyBorder="1" applyAlignment="1">
      <alignment horizontal="right" vertical="top"/>
      <protection/>
    </xf>
    <xf numFmtId="0" fontId="7" fillId="34" borderId="11" xfId="55" applyNumberFormat="1" applyFont="1" applyFill="1" applyBorder="1" applyAlignment="1">
      <alignment horizontal="center" vertical="top" wrapText="1"/>
      <protection/>
    </xf>
    <xf numFmtId="0" fontId="7" fillId="34" borderId="20" xfId="55" applyNumberFormat="1" applyFont="1" applyFill="1" applyBorder="1" applyAlignment="1">
      <alignment horizontal="center" vertical="top" wrapText="1"/>
      <protection/>
    </xf>
    <xf numFmtId="0" fontId="4" fillId="0" borderId="10" xfId="59" applyNumberFormat="1" applyFont="1" applyFill="1" applyBorder="1" applyAlignment="1">
      <alignment horizontal="center" vertical="top"/>
      <protection/>
    </xf>
    <xf numFmtId="0" fontId="7" fillId="0" borderId="21" xfId="55" applyNumberFormat="1" applyFont="1" applyFill="1" applyBorder="1" applyAlignment="1">
      <alignment horizontal="center" vertical="top" wrapText="1"/>
      <protection/>
    </xf>
    <xf numFmtId="0" fontId="59" fillId="0" borderId="22" xfId="59" applyNumberFormat="1" applyFont="1" applyFill="1" applyBorder="1" applyAlignment="1">
      <alignment horizontal="left" vertical="top"/>
      <protection/>
    </xf>
    <xf numFmtId="0" fontId="4" fillId="0" borderId="0" xfId="55" applyNumberFormat="1" applyFont="1" applyFill="1" applyAlignment="1">
      <alignment wrapText="1"/>
      <protection/>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pplyProtection="1">
      <alignment horizontal="center" vertical="center"/>
      <protection locked="0"/>
    </xf>
    <xf numFmtId="0" fontId="0" fillId="0" borderId="0" xfId="0" applyAlignment="1" applyProtection="1">
      <alignment/>
      <protection locked="0"/>
    </xf>
    <xf numFmtId="174" fontId="4" fillId="0" borderId="10" xfId="59" applyNumberFormat="1" applyFont="1" applyFill="1" applyBorder="1" applyAlignment="1">
      <alignment horizontal="center" vertical="top"/>
      <protection/>
    </xf>
    <xf numFmtId="2" fontId="6" fillId="0" borderId="0" xfId="59" applyNumberFormat="1" applyFont="1" applyFill="1" applyBorder="1" applyAlignment="1" applyProtection="1">
      <alignment horizontal="center" vertical="center"/>
      <protection/>
    </xf>
    <xf numFmtId="2" fontId="4" fillId="0" borderId="0" xfId="55" applyNumberFormat="1" applyFont="1" applyFill="1" applyBorder="1" applyAlignment="1">
      <alignment vertical="center"/>
      <protection/>
    </xf>
    <xf numFmtId="2" fontId="7" fillId="0" borderId="11" xfId="55" applyNumberFormat="1" applyFont="1" applyFill="1" applyBorder="1" applyAlignment="1">
      <alignment horizontal="center" vertical="top" wrapText="1"/>
      <protection/>
    </xf>
    <xf numFmtId="2" fontId="7" fillId="33" borderId="11" xfId="55" applyNumberFormat="1" applyFont="1" applyFill="1" applyBorder="1" applyAlignment="1">
      <alignment horizontal="center" vertical="top" wrapText="1"/>
      <protection/>
    </xf>
    <xf numFmtId="2" fontId="4" fillId="0" borderId="10" xfId="59" applyNumberFormat="1" applyFont="1" applyFill="1" applyBorder="1" applyAlignment="1">
      <alignment vertical="top" readingOrder="1"/>
      <protection/>
    </xf>
    <xf numFmtId="2" fontId="4" fillId="0" borderId="23" xfId="59" applyNumberFormat="1" applyFont="1" applyFill="1" applyBorder="1" applyAlignment="1">
      <alignment vertical="top"/>
      <protection/>
    </xf>
    <xf numFmtId="2" fontId="16" fillId="0" borderId="11" xfId="59" applyNumberFormat="1" applyFont="1" applyFill="1" applyBorder="1" applyAlignment="1" applyProtection="1">
      <alignment vertical="center" wrapText="1"/>
      <protection locked="0"/>
    </xf>
    <xf numFmtId="2" fontId="0" fillId="0" borderId="0" xfId="55" applyNumberFormat="1" applyFill="1">
      <alignment/>
      <protection/>
    </xf>
    <xf numFmtId="1" fontId="7" fillId="34" borderId="13" xfId="55" applyNumberFormat="1" applyFont="1" applyFill="1" applyBorder="1" applyAlignment="1">
      <alignment horizontal="center" vertical="top" wrapText="1"/>
      <protection/>
    </xf>
    <xf numFmtId="0" fontId="40" fillId="0" borderId="13" xfId="59" applyNumberFormat="1" applyFont="1" applyFill="1" applyBorder="1" applyAlignment="1">
      <alignment vertical="top" wrapText="1"/>
      <protection/>
    </xf>
    <xf numFmtId="0" fontId="41" fillId="0" borderId="13" xfId="59" applyNumberFormat="1" applyFont="1" applyFill="1" applyBorder="1" applyAlignment="1">
      <alignment vertical="top" wrapText="1"/>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pageSetUpPr fitToPage="1"/>
  </sheetPr>
  <dimension ref="A1:II40"/>
  <sheetViews>
    <sheetView showGridLines="0" zoomScale="75" zoomScaleNormal="75" zoomScalePageLayoutView="0" workbookViewId="0" topLeftCell="A1">
      <selection activeCell="M13" sqref="M13:R13"/>
    </sheetView>
  </sheetViews>
  <sheetFormatPr defaultColWidth="9.140625" defaultRowHeight="15"/>
  <cols>
    <col min="1" max="1" width="12.7109375" style="1" customWidth="1"/>
    <col min="2" max="2" width="79.140625" style="1" customWidth="1"/>
    <col min="3" max="3" width="17.00390625" style="1" hidden="1" customWidth="1"/>
    <col min="4" max="4" width="9.57421875" style="81" customWidth="1"/>
    <col min="5" max="5" width="10.140625" style="1" customWidth="1"/>
    <col min="6" max="6" width="15.140625" style="1" hidden="1" customWidth="1"/>
    <col min="7" max="11" width="9.140625" style="1" hidden="1" customWidth="1"/>
    <col min="12" max="12" width="9.140625" style="1" customWidth="1"/>
    <col min="13" max="13" width="17.8515625" style="1" customWidth="1"/>
    <col min="14" max="14" width="12.28125" style="2" hidden="1" customWidth="1"/>
    <col min="15" max="15" width="14.00390625" style="1" customWidth="1"/>
    <col min="16" max="16" width="20.140625" style="1" customWidth="1"/>
    <col min="17" max="17" width="12.28125" style="1" hidden="1" customWidth="1"/>
    <col min="18" max="18" width="17.57421875" style="1" customWidth="1"/>
    <col min="19" max="19" width="12.8515625" style="1" hidden="1" customWidth="1"/>
    <col min="20" max="20" width="12.28125" style="1" hidden="1" customWidth="1"/>
    <col min="21" max="52" width="9.140625"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67" t="str">
        <f>B2&amp;" BoQ"</f>
        <v>Item Wise BoQ</v>
      </c>
      <c r="B1" s="67"/>
      <c r="C1" s="67"/>
      <c r="D1" s="67"/>
      <c r="E1" s="67"/>
      <c r="F1" s="67"/>
      <c r="G1" s="67"/>
      <c r="H1" s="67"/>
      <c r="I1" s="67"/>
      <c r="J1" s="67"/>
      <c r="K1" s="67"/>
      <c r="L1" s="67"/>
      <c r="O1" s="5"/>
      <c r="P1" s="5"/>
      <c r="Q1" s="6"/>
      <c r="IE1" s="6"/>
      <c r="IF1" s="6"/>
      <c r="IG1" s="6"/>
      <c r="IH1" s="6"/>
      <c r="II1" s="6"/>
    </row>
    <row r="2" spans="1:17" s="4" customFormat="1" ht="25.5" customHeight="1" hidden="1">
      <c r="A2" s="7" t="s">
        <v>0</v>
      </c>
      <c r="B2" s="7" t="s">
        <v>1</v>
      </c>
      <c r="C2" s="7" t="s">
        <v>2</v>
      </c>
      <c r="D2" s="74" t="s">
        <v>3</v>
      </c>
      <c r="E2" s="7" t="s">
        <v>4</v>
      </c>
      <c r="J2" s="8"/>
      <c r="K2" s="8"/>
      <c r="L2" s="8"/>
      <c r="O2" s="5"/>
      <c r="P2" s="5"/>
      <c r="Q2" s="6"/>
    </row>
    <row r="3" spans="1:243" s="4" customFormat="1" ht="30" customHeight="1" hidden="1">
      <c r="A3" s="4" t="s">
        <v>5</v>
      </c>
      <c r="D3" s="75"/>
      <c r="IE3" s="6"/>
      <c r="IF3" s="6"/>
      <c r="IG3" s="6"/>
      <c r="IH3" s="6"/>
      <c r="II3" s="6"/>
    </row>
    <row r="4" spans="1:243" s="9" customFormat="1" ht="30" customHeight="1">
      <c r="A4" s="68" t="s">
        <v>42</v>
      </c>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IE4" s="10"/>
      <c r="IF4" s="10"/>
      <c r="IG4" s="10"/>
      <c r="IH4" s="10"/>
      <c r="II4" s="10"/>
    </row>
    <row r="5" spans="1:243" s="9" customFormat="1" ht="30" customHeight="1">
      <c r="A5" s="68" t="s">
        <v>52</v>
      </c>
      <c r="B5" s="68"/>
      <c r="C5" s="68"/>
      <c r="D5" s="68"/>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68"/>
      <c r="AN5" s="68"/>
      <c r="AO5" s="68"/>
      <c r="AP5" s="68"/>
      <c r="AQ5" s="68"/>
      <c r="AR5" s="68"/>
      <c r="AS5" s="68"/>
      <c r="AT5" s="68"/>
      <c r="AU5" s="68"/>
      <c r="AV5" s="68"/>
      <c r="AW5" s="68"/>
      <c r="AX5" s="68"/>
      <c r="AY5" s="68"/>
      <c r="AZ5" s="68"/>
      <c r="BA5" s="68"/>
      <c r="BB5" s="68"/>
      <c r="BC5" s="68"/>
      <c r="IE5" s="10"/>
      <c r="IF5" s="10"/>
      <c r="IG5" s="10"/>
      <c r="IH5" s="10"/>
      <c r="II5" s="10"/>
    </row>
    <row r="6" spans="1:243" s="9" customFormat="1" ht="30" customHeight="1">
      <c r="A6" s="68" t="s">
        <v>51</v>
      </c>
      <c r="B6" s="68"/>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IE6" s="10"/>
      <c r="IF6" s="10"/>
      <c r="IG6" s="10"/>
      <c r="IH6" s="10"/>
      <c r="II6" s="10"/>
    </row>
    <row r="7" spans="1:243" s="9" customFormat="1" ht="29.25" customHeight="1" hidden="1">
      <c r="A7" s="69" t="s">
        <v>6</v>
      </c>
      <c r="B7" s="69"/>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IE7" s="10"/>
      <c r="IF7" s="10"/>
      <c r="IG7" s="10"/>
      <c r="IH7" s="10"/>
      <c r="II7" s="10"/>
    </row>
    <row r="8" spans="1:243" s="12" customFormat="1" ht="33.75" customHeight="1">
      <c r="A8" s="11" t="s">
        <v>7</v>
      </c>
      <c r="B8" s="70"/>
      <c r="C8" s="70"/>
      <c r="D8" s="70"/>
      <c r="E8" s="70"/>
      <c r="F8" s="70"/>
      <c r="G8" s="70"/>
      <c r="H8" s="70"/>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IE8" s="13"/>
      <c r="IF8" s="13"/>
      <c r="IG8" s="13"/>
      <c r="IH8" s="13"/>
      <c r="II8" s="13"/>
    </row>
    <row r="9" spans="1:243" s="14" customFormat="1" ht="61.5" customHeight="1">
      <c r="A9" s="65" t="s">
        <v>8</v>
      </c>
      <c r="B9" s="65"/>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IE9" s="15"/>
      <c r="IF9" s="15"/>
      <c r="IG9" s="15"/>
      <c r="IH9" s="15"/>
      <c r="II9" s="15"/>
    </row>
    <row r="10" spans="1:243" s="17" customFormat="1" ht="18.75" customHeight="1">
      <c r="A10" s="16" t="s">
        <v>9</v>
      </c>
      <c r="B10" s="16" t="s">
        <v>10</v>
      </c>
      <c r="C10" s="16" t="s">
        <v>10</v>
      </c>
      <c r="D10" s="7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77" t="s">
        <v>18</v>
      </c>
      <c r="E11" s="19" t="s">
        <v>19</v>
      </c>
      <c r="F11" s="19" t="s">
        <v>20</v>
      </c>
      <c r="G11" s="19"/>
      <c r="H11" s="19"/>
      <c r="I11" s="19" t="s">
        <v>21</v>
      </c>
      <c r="J11" s="19" t="s">
        <v>22</v>
      </c>
      <c r="K11" s="19" t="s">
        <v>23</v>
      </c>
      <c r="L11" s="19" t="s">
        <v>24</v>
      </c>
      <c r="M11" s="20" t="s">
        <v>25</v>
      </c>
      <c r="N11" s="19" t="s">
        <v>26</v>
      </c>
      <c r="O11" s="19" t="s">
        <v>46</v>
      </c>
      <c r="P11" s="19" t="s">
        <v>47</v>
      </c>
      <c r="Q11" s="19" t="s">
        <v>27</v>
      </c>
      <c r="R11" s="19" t="s">
        <v>49</v>
      </c>
      <c r="S11" s="19" t="s">
        <v>28</v>
      </c>
      <c r="T11" s="19" t="s">
        <v>29</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48</v>
      </c>
      <c r="BB11" s="21" t="s">
        <v>50</v>
      </c>
      <c r="BC11" s="22" t="s">
        <v>30</v>
      </c>
      <c r="IE11" s="18"/>
      <c r="IF11" s="18"/>
      <c r="IG11" s="18"/>
      <c r="IH11" s="18"/>
      <c r="II11" s="18"/>
    </row>
    <row r="12" spans="1:243" s="17" customFormat="1" ht="27" customHeight="1">
      <c r="A12" s="23">
        <v>1</v>
      </c>
      <c r="B12" s="59">
        <v>2</v>
      </c>
      <c r="C12" s="24">
        <v>3</v>
      </c>
      <c r="D12" s="82">
        <v>4</v>
      </c>
      <c r="E12" s="59">
        <v>5</v>
      </c>
      <c r="F12" s="59">
        <v>6</v>
      </c>
      <c r="G12" s="59">
        <v>7</v>
      </c>
      <c r="H12" s="59">
        <v>8</v>
      </c>
      <c r="I12" s="59">
        <v>9</v>
      </c>
      <c r="J12" s="59">
        <v>10</v>
      </c>
      <c r="K12" s="59">
        <v>11</v>
      </c>
      <c r="L12" s="59">
        <v>12</v>
      </c>
      <c r="M12" s="59">
        <v>7</v>
      </c>
      <c r="N12" s="59">
        <v>8</v>
      </c>
      <c r="O12" s="59">
        <v>9</v>
      </c>
      <c r="P12" s="59">
        <v>10</v>
      </c>
      <c r="Q12" s="59">
        <v>11</v>
      </c>
      <c r="R12" s="59">
        <v>12</v>
      </c>
      <c r="S12" s="59">
        <v>13</v>
      </c>
      <c r="T12" s="59">
        <v>14</v>
      </c>
      <c r="U12" s="59">
        <v>21</v>
      </c>
      <c r="V12" s="59">
        <v>22</v>
      </c>
      <c r="W12" s="59">
        <v>23</v>
      </c>
      <c r="X12" s="59">
        <v>24</v>
      </c>
      <c r="Y12" s="59">
        <v>25</v>
      </c>
      <c r="Z12" s="59">
        <v>26</v>
      </c>
      <c r="AA12" s="59">
        <v>27</v>
      </c>
      <c r="AB12" s="59">
        <v>28</v>
      </c>
      <c r="AC12" s="59">
        <v>29</v>
      </c>
      <c r="AD12" s="59">
        <v>30</v>
      </c>
      <c r="AE12" s="59">
        <v>31</v>
      </c>
      <c r="AF12" s="59">
        <v>32</v>
      </c>
      <c r="AG12" s="59">
        <v>33</v>
      </c>
      <c r="AH12" s="59">
        <v>34</v>
      </c>
      <c r="AI12" s="59">
        <v>35</v>
      </c>
      <c r="AJ12" s="59">
        <v>36</v>
      </c>
      <c r="AK12" s="59">
        <v>37</v>
      </c>
      <c r="AL12" s="59">
        <v>38</v>
      </c>
      <c r="AM12" s="59">
        <v>39</v>
      </c>
      <c r="AN12" s="59">
        <v>40</v>
      </c>
      <c r="AO12" s="59">
        <v>41</v>
      </c>
      <c r="AP12" s="59">
        <v>42</v>
      </c>
      <c r="AQ12" s="59">
        <v>43</v>
      </c>
      <c r="AR12" s="59">
        <v>44</v>
      </c>
      <c r="AS12" s="59">
        <v>45</v>
      </c>
      <c r="AT12" s="59">
        <v>46</v>
      </c>
      <c r="AU12" s="59">
        <v>47</v>
      </c>
      <c r="AV12" s="59">
        <v>48</v>
      </c>
      <c r="AW12" s="59">
        <v>49</v>
      </c>
      <c r="AX12" s="59">
        <v>50</v>
      </c>
      <c r="AY12" s="59">
        <v>51</v>
      </c>
      <c r="AZ12" s="59">
        <v>52</v>
      </c>
      <c r="BA12" s="59">
        <v>15</v>
      </c>
      <c r="BB12" s="24">
        <v>16</v>
      </c>
      <c r="BC12" s="24">
        <v>17</v>
      </c>
      <c r="IE12" s="18"/>
      <c r="IF12" s="18"/>
      <c r="IG12" s="18"/>
      <c r="IH12" s="18"/>
      <c r="II12" s="18"/>
    </row>
    <row r="13" spans="1:243" s="17" customFormat="1" ht="51.75" customHeight="1">
      <c r="A13" s="61">
        <v>1.1</v>
      </c>
      <c r="B13" s="83" t="s">
        <v>76</v>
      </c>
      <c r="C13" s="62" t="s">
        <v>43</v>
      </c>
      <c r="D13" s="78">
        <v>3</v>
      </c>
      <c r="E13" s="50" t="s">
        <v>31</v>
      </c>
      <c r="F13" s="51"/>
      <c r="G13" s="52"/>
      <c r="H13" s="53"/>
      <c r="I13" s="54" t="s">
        <v>32</v>
      </c>
      <c r="J13" s="55">
        <f>IF(I13="Less(-)",-1,1)</f>
        <v>1</v>
      </c>
      <c r="K13" s="56" t="s">
        <v>33</v>
      </c>
      <c r="L13" s="56" t="s">
        <v>4</v>
      </c>
      <c r="M13" s="57"/>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58">
        <f>M13+R13</f>
        <v>0</v>
      </c>
      <c r="BB13" s="45">
        <f>M13+O13+P13+R13</f>
        <v>0</v>
      </c>
      <c r="BC13" s="25" t="str">
        <f>SpellNumber(L13,BB13)</f>
        <v>INR Zero Only</v>
      </c>
      <c r="IA13" s="17">
        <v>1.1</v>
      </c>
      <c r="IB13" s="64" t="s">
        <v>76</v>
      </c>
      <c r="IC13" s="17" t="s">
        <v>43</v>
      </c>
      <c r="ID13" s="17">
        <v>3</v>
      </c>
      <c r="IE13" s="18" t="s">
        <v>31</v>
      </c>
      <c r="IF13" s="18"/>
      <c r="IG13" s="18"/>
      <c r="IH13" s="18"/>
      <c r="II13" s="18"/>
    </row>
    <row r="14" spans="1:243" s="17" customFormat="1" ht="18" customHeight="1">
      <c r="A14" s="61">
        <v>1.2</v>
      </c>
      <c r="B14" s="83" t="s">
        <v>99</v>
      </c>
      <c r="C14" s="62" t="s">
        <v>44</v>
      </c>
      <c r="D14" s="78">
        <v>100</v>
      </c>
      <c r="E14" s="50" t="s">
        <v>100</v>
      </c>
      <c r="F14" s="51"/>
      <c r="G14" s="52"/>
      <c r="H14" s="52"/>
      <c r="I14" s="54" t="s">
        <v>32</v>
      </c>
      <c r="J14" s="55">
        <f>IF(I14="Less(-)",-1,1)</f>
        <v>1</v>
      </c>
      <c r="K14" s="56" t="s">
        <v>33</v>
      </c>
      <c r="L14" s="56" t="s">
        <v>4</v>
      </c>
      <c r="M14" s="57"/>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58">
        <f>M14+R14</f>
        <v>0</v>
      </c>
      <c r="BB14" s="45">
        <f>M14+O14+P14+R14</f>
        <v>0</v>
      </c>
      <c r="BC14" s="25" t="str">
        <f>SpellNumber(L14,BB14)</f>
        <v>INR Zero Only</v>
      </c>
      <c r="IA14" s="17">
        <v>1.2</v>
      </c>
      <c r="IB14" s="17" t="s">
        <v>99</v>
      </c>
      <c r="IC14" s="17" t="s">
        <v>44</v>
      </c>
      <c r="ID14" s="17">
        <v>100</v>
      </c>
      <c r="IE14" s="18" t="s">
        <v>100</v>
      </c>
      <c r="IF14" s="18"/>
      <c r="IG14" s="18"/>
      <c r="IH14" s="18"/>
      <c r="II14" s="18"/>
    </row>
    <row r="15" spans="1:243" s="17" customFormat="1" ht="49.5">
      <c r="A15" s="61">
        <v>1.3</v>
      </c>
      <c r="B15" s="83" t="s">
        <v>77</v>
      </c>
      <c r="C15" s="62" t="s">
        <v>45</v>
      </c>
      <c r="D15" s="78">
        <v>2</v>
      </c>
      <c r="E15" s="50" t="s">
        <v>31</v>
      </c>
      <c r="F15" s="51"/>
      <c r="G15" s="52"/>
      <c r="H15" s="52"/>
      <c r="I15" s="54" t="s">
        <v>32</v>
      </c>
      <c r="J15" s="55">
        <f>IF(I15="Less(-)",-1,1)</f>
        <v>1</v>
      </c>
      <c r="K15" s="56" t="s">
        <v>33</v>
      </c>
      <c r="L15" s="56" t="s">
        <v>4</v>
      </c>
      <c r="M15" s="57"/>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58">
        <f>M15+R15</f>
        <v>0</v>
      </c>
      <c r="BB15" s="45">
        <f>M15+O15+P15+R15</f>
        <v>0</v>
      </c>
      <c r="BC15" s="25" t="str">
        <f>SpellNumber(L15,BB15)</f>
        <v>INR Zero Only</v>
      </c>
      <c r="IA15" s="17">
        <v>1.3</v>
      </c>
      <c r="IB15" s="17" t="s">
        <v>77</v>
      </c>
      <c r="IC15" s="17" t="s">
        <v>45</v>
      </c>
      <c r="ID15" s="17">
        <v>2</v>
      </c>
      <c r="IE15" s="18" t="s">
        <v>31</v>
      </c>
      <c r="IF15" s="18"/>
      <c r="IG15" s="18"/>
      <c r="IH15" s="18"/>
      <c r="II15" s="18"/>
    </row>
    <row r="16" spans="1:243" s="17" customFormat="1" ht="36.75" customHeight="1">
      <c r="A16" s="61">
        <v>1.4</v>
      </c>
      <c r="B16" s="83" t="s">
        <v>78</v>
      </c>
      <c r="C16" s="62" t="s">
        <v>53</v>
      </c>
      <c r="D16" s="78">
        <v>1</v>
      </c>
      <c r="E16" s="50" t="s">
        <v>31</v>
      </c>
      <c r="F16" s="51"/>
      <c r="G16" s="52"/>
      <c r="H16" s="53"/>
      <c r="I16" s="54" t="s">
        <v>32</v>
      </c>
      <c r="J16" s="55">
        <f>IF(I16="Less(-)",-1,1)</f>
        <v>1</v>
      </c>
      <c r="K16" s="56" t="s">
        <v>33</v>
      </c>
      <c r="L16" s="56" t="s">
        <v>4</v>
      </c>
      <c r="M16" s="57"/>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58">
        <f>M16+R16</f>
        <v>0</v>
      </c>
      <c r="BB16" s="45">
        <f>M16+O16+P16+R16</f>
        <v>0</v>
      </c>
      <c r="BC16" s="25" t="str">
        <f>SpellNumber(L16,BB16)</f>
        <v>INR Zero Only</v>
      </c>
      <c r="IA16" s="17">
        <v>1.4</v>
      </c>
      <c r="IB16" s="64" t="s">
        <v>78</v>
      </c>
      <c r="IC16" s="17" t="s">
        <v>53</v>
      </c>
      <c r="ID16" s="17">
        <v>1</v>
      </c>
      <c r="IE16" s="18" t="s">
        <v>31</v>
      </c>
      <c r="IF16" s="18"/>
      <c r="IG16" s="18"/>
      <c r="IH16" s="18"/>
      <c r="II16" s="18"/>
    </row>
    <row r="17" spans="1:243" s="17" customFormat="1" ht="49.5">
      <c r="A17" s="61">
        <v>1.5</v>
      </c>
      <c r="B17" s="83" t="s">
        <v>79</v>
      </c>
      <c r="C17" s="62" t="s">
        <v>54</v>
      </c>
      <c r="D17" s="78">
        <v>8</v>
      </c>
      <c r="E17" s="50" t="s">
        <v>31</v>
      </c>
      <c r="F17" s="51"/>
      <c r="G17" s="52"/>
      <c r="H17" s="52"/>
      <c r="I17" s="54" t="s">
        <v>32</v>
      </c>
      <c r="J17" s="55">
        <f>IF(I17="Less(-)",-1,1)</f>
        <v>1</v>
      </c>
      <c r="K17" s="56" t="s">
        <v>33</v>
      </c>
      <c r="L17" s="56" t="s">
        <v>4</v>
      </c>
      <c r="M17" s="57"/>
      <c r="N17" s="60"/>
      <c r="O17" s="60"/>
      <c r="P17" s="60"/>
      <c r="Q17" s="60"/>
      <c r="R17" s="60"/>
      <c r="S17" s="60"/>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58">
        <f>M17+R17</f>
        <v>0</v>
      </c>
      <c r="BB17" s="45">
        <f>M17+O17+P17+R17</f>
        <v>0</v>
      </c>
      <c r="BC17" s="25" t="str">
        <f>SpellNumber(L17,BB17)</f>
        <v>INR Zero Only</v>
      </c>
      <c r="IA17" s="17">
        <v>1.5</v>
      </c>
      <c r="IB17" s="17" t="s">
        <v>79</v>
      </c>
      <c r="IC17" s="17" t="s">
        <v>54</v>
      </c>
      <c r="ID17" s="17">
        <v>8</v>
      </c>
      <c r="IE17" s="18" t="s">
        <v>31</v>
      </c>
      <c r="IF17" s="18"/>
      <c r="IG17" s="18"/>
      <c r="IH17" s="18"/>
      <c r="II17" s="18"/>
    </row>
    <row r="18" spans="1:243" s="17" customFormat="1" ht="49.5">
      <c r="A18" s="61">
        <v>1.6</v>
      </c>
      <c r="B18" s="83" t="s">
        <v>80</v>
      </c>
      <c r="C18" s="62" t="s">
        <v>55</v>
      </c>
      <c r="D18" s="78">
        <v>2</v>
      </c>
      <c r="E18" s="50" t="s">
        <v>31</v>
      </c>
      <c r="F18" s="51"/>
      <c r="G18" s="52"/>
      <c r="H18" s="52"/>
      <c r="I18" s="54" t="s">
        <v>32</v>
      </c>
      <c r="J18" s="55">
        <f>IF(I18="Less(-)",-1,1)</f>
        <v>1</v>
      </c>
      <c r="K18" s="56" t="s">
        <v>33</v>
      </c>
      <c r="L18" s="56" t="s">
        <v>4</v>
      </c>
      <c r="M18" s="57"/>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58">
        <f>M18+R18</f>
        <v>0</v>
      </c>
      <c r="BB18" s="45">
        <f>M18+O18+P18+R18</f>
        <v>0</v>
      </c>
      <c r="BC18" s="25" t="str">
        <f>SpellNumber(L18,BB18)</f>
        <v>INR Zero Only</v>
      </c>
      <c r="IA18" s="17">
        <v>1.6</v>
      </c>
      <c r="IB18" s="17" t="s">
        <v>80</v>
      </c>
      <c r="IC18" s="17" t="s">
        <v>55</v>
      </c>
      <c r="ID18" s="17">
        <v>2</v>
      </c>
      <c r="IE18" s="18" t="s">
        <v>31</v>
      </c>
      <c r="IF18" s="18"/>
      <c r="IG18" s="18"/>
      <c r="IH18" s="18"/>
      <c r="II18" s="18"/>
    </row>
    <row r="19" spans="1:243" s="17" customFormat="1" ht="36.75" customHeight="1">
      <c r="A19" s="61">
        <v>1.7</v>
      </c>
      <c r="B19" s="83" t="s">
        <v>81</v>
      </c>
      <c r="C19" s="62" t="s">
        <v>56</v>
      </c>
      <c r="D19" s="78">
        <v>2</v>
      </c>
      <c r="E19" s="50" t="s">
        <v>31</v>
      </c>
      <c r="F19" s="51"/>
      <c r="G19" s="52"/>
      <c r="H19" s="53"/>
      <c r="I19" s="54" t="s">
        <v>32</v>
      </c>
      <c r="J19" s="55">
        <f>IF(I19="Less(-)",-1,1)</f>
        <v>1</v>
      </c>
      <c r="K19" s="56" t="s">
        <v>33</v>
      </c>
      <c r="L19" s="56" t="s">
        <v>4</v>
      </c>
      <c r="M19" s="57"/>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58">
        <f>M19+R19</f>
        <v>0</v>
      </c>
      <c r="BB19" s="45">
        <f>M19+O19+P19+R19</f>
        <v>0</v>
      </c>
      <c r="BC19" s="25" t="str">
        <f>SpellNumber(L19,BB19)</f>
        <v>INR Zero Only</v>
      </c>
      <c r="IA19" s="17">
        <v>1.7</v>
      </c>
      <c r="IB19" s="64" t="s">
        <v>81</v>
      </c>
      <c r="IC19" s="17" t="s">
        <v>56</v>
      </c>
      <c r="ID19" s="17">
        <v>2</v>
      </c>
      <c r="IE19" s="18" t="s">
        <v>31</v>
      </c>
      <c r="IF19" s="18"/>
      <c r="IG19" s="18"/>
      <c r="IH19" s="18"/>
      <c r="II19" s="18"/>
    </row>
    <row r="20" spans="1:243" s="17" customFormat="1" ht="49.5">
      <c r="A20" s="61">
        <v>1.8</v>
      </c>
      <c r="B20" s="83" t="s">
        <v>82</v>
      </c>
      <c r="C20" s="62" t="s">
        <v>57</v>
      </c>
      <c r="D20" s="78">
        <v>1</v>
      </c>
      <c r="E20" s="50" t="s">
        <v>31</v>
      </c>
      <c r="F20" s="51"/>
      <c r="G20" s="52"/>
      <c r="H20" s="52"/>
      <c r="I20" s="54" t="s">
        <v>32</v>
      </c>
      <c r="J20" s="55">
        <f>IF(I20="Less(-)",-1,1)</f>
        <v>1</v>
      </c>
      <c r="K20" s="56" t="s">
        <v>33</v>
      </c>
      <c r="L20" s="56" t="s">
        <v>4</v>
      </c>
      <c r="M20" s="57"/>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58">
        <f>M20+R20</f>
        <v>0</v>
      </c>
      <c r="BB20" s="45">
        <f>M20+O20+P20+R20</f>
        <v>0</v>
      </c>
      <c r="BC20" s="25" t="str">
        <f>SpellNumber(L20,BB20)</f>
        <v>INR Zero Only</v>
      </c>
      <c r="IA20" s="17">
        <v>1.8</v>
      </c>
      <c r="IB20" s="17" t="s">
        <v>82</v>
      </c>
      <c r="IC20" s="17" t="s">
        <v>57</v>
      </c>
      <c r="ID20" s="17">
        <v>1</v>
      </c>
      <c r="IE20" s="18" t="s">
        <v>31</v>
      </c>
      <c r="IF20" s="18"/>
      <c r="IG20" s="18"/>
      <c r="IH20" s="18"/>
      <c r="II20" s="18"/>
    </row>
    <row r="21" spans="1:243" s="17" customFormat="1" ht="49.5">
      <c r="A21" s="61">
        <v>1.9</v>
      </c>
      <c r="B21" s="83" t="s">
        <v>83</v>
      </c>
      <c r="C21" s="62" t="s">
        <v>58</v>
      </c>
      <c r="D21" s="78">
        <v>2</v>
      </c>
      <c r="E21" s="50" t="s">
        <v>31</v>
      </c>
      <c r="F21" s="51"/>
      <c r="G21" s="52"/>
      <c r="H21" s="52"/>
      <c r="I21" s="54" t="s">
        <v>32</v>
      </c>
      <c r="J21" s="55">
        <f>IF(I21="Less(-)",-1,1)</f>
        <v>1</v>
      </c>
      <c r="K21" s="56" t="s">
        <v>33</v>
      </c>
      <c r="L21" s="56" t="s">
        <v>4</v>
      </c>
      <c r="M21" s="57"/>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58">
        <f>M21+R21</f>
        <v>0</v>
      </c>
      <c r="BB21" s="45">
        <f>M21+O21+P21+R21</f>
        <v>0</v>
      </c>
      <c r="BC21" s="25" t="str">
        <f>SpellNumber(L21,BB21)</f>
        <v>INR Zero Only</v>
      </c>
      <c r="IA21" s="17">
        <v>1.9</v>
      </c>
      <c r="IB21" s="17" t="s">
        <v>83</v>
      </c>
      <c r="IC21" s="17" t="s">
        <v>58</v>
      </c>
      <c r="ID21" s="17">
        <v>2</v>
      </c>
      <c r="IE21" s="18" t="s">
        <v>31</v>
      </c>
      <c r="IF21" s="18"/>
      <c r="IG21" s="18"/>
      <c r="IH21" s="18"/>
      <c r="II21" s="18"/>
    </row>
    <row r="22" spans="1:243" s="17" customFormat="1" ht="36.75" customHeight="1">
      <c r="A22" s="73">
        <v>2</v>
      </c>
      <c r="B22" s="83" t="s">
        <v>84</v>
      </c>
      <c r="C22" s="62" t="s">
        <v>59</v>
      </c>
      <c r="D22" s="78">
        <v>1</v>
      </c>
      <c r="E22" s="50" t="s">
        <v>31</v>
      </c>
      <c r="F22" s="51"/>
      <c r="G22" s="52"/>
      <c r="H22" s="53"/>
      <c r="I22" s="54" t="s">
        <v>32</v>
      </c>
      <c r="J22" s="55">
        <f>IF(I22="Less(-)",-1,1)</f>
        <v>1</v>
      </c>
      <c r="K22" s="56" t="s">
        <v>33</v>
      </c>
      <c r="L22" s="56" t="s">
        <v>4</v>
      </c>
      <c r="M22" s="57"/>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58">
        <f>M22+R22</f>
        <v>0</v>
      </c>
      <c r="BB22" s="45">
        <f>M22+O22+P22+R22</f>
        <v>0</v>
      </c>
      <c r="BC22" s="25" t="str">
        <f>SpellNumber(L22,BB22)</f>
        <v>INR Zero Only</v>
      </c>
      <c r="IA22" s="17">
        <v>2</v>
      </c>
      <c r="IB22" s="64" t="s">
        <v>84</v>
      </c>
      <c r="IC22" s="17" t="s">
        <v>59</v>
      </c>
      <c r="ID22" s="17">
        <v>1</v>
      </c>
      <c r="IE22" s="18" t="s">
        <v>31</v>
      </c>
      <c r="IF22" s="18"/>
      <c r="IG22" s="18"/>
      <c r="IH22" s="18"/>
      <c r="II22" s="18"/>
    </row>
    <row r="23" spans="1:243" s="17" customFormat="1" ht="66">
      <c r="A23" s="61">
        <v>2.1</v>
      </c>
      <c r="B23" s="83" t="s">
        <v>85</v>
      </c>
      <c r="C23" s="62" t="s">
        <v>60</v>
      </c>
      <c r="D23" s="78">
        <v>2</v>
      </c>
      <c r="E23" s="50" t="s">
        <v>31</v>
      </c>
      <c r="F23" s="51"/>
      <c r="G23" s="52"/>
      <c r="H23" s="52"/>
      <c r="I23" s="54" t="s">
        <v>32</v>
      </c>
      <c r="J23" s="55">
        <f>IF(I23="Less(-)",-1,1)</f>
        <v>1</v>
      </c>
      <c r="K23" s="56" t="s">
        <v>33</v>
      </c>
      <c r="L23" s="56" t="s">
        <v>4</v>
      </c>
      <c r="M23" s="57"/>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58">
        <f>M23+R23</f>
        <v>0</v>
      </c>
      <c r="BB23" s="45">
        <f>M23+O23+P23+R23</f>
        <v>0</v>
      </c>
      <c r="BC23" s="25" t="str">
        <f>SpellNumber(L23,BB23)</f>
        <v>INR Zero Only</v>
      </c>
      <c r="IA23" s="17">
        <v>2.1</v>
      </c>
      <c r="IB23" s="17" t="s">
        <v>85</v>
      </c>
      <c r="IC23" s="17" t="s">
        <v>60</v>
      </c>
      <c r="ID23" s="17">
        <v>2</v>
      </c>
      <c r="IE23" s="18" t="s">
        <v>31</v>
      </c>
      <c r="IF23" s="18"/>
      <c r="IG23" s="18"/>
      <c r="IH23" s="18"/>
      <c r="II23" s="18"/>
    </row>
    <row r="24" spans="1:243" s="17" customFormat="1" ht="66">
      <c r="A24" s="61">
        <v>2.2</v>
      </c>
      <c r="B24" s="83" t="s">
        <v>86</v>
      </c>
      <c r="C24" s="62" t="s">
        <v>61</v>
      </c>
      <c r="D24" s="78">
        <v>9</v>
      </c>
      <c r="E24" s="50" t="s">
        <v>31</v>
      </c>
      <c r="F24" s="51"/>
      <c r="G24" s="52"/>
      <c r="H24" s="52"/>
      <c r="I24" s="54" t="s">
        <v>32</v>
      </c>
      <c r="J24" s="55">
        <f>IF(I24="Less(-)",-1,1)</f>
        <v>1</v>
      </c>
      <c r="K24" s="56" t="s">
        <v>33</v>
      </c>
      <c r="L24" s="56" t="s">
        <v>4</v>
      </c>
      <c r="M24" s="57"/>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58">
        <f>M24+R24</f>
        <v>0</v>
      </c>
      <c r="BB24" s="45">
        <f>M24+O24+P24+R24</f>
        <v>0</v>
      </c>
      <c r="BC24" s="25" t="str">
        <f>SpellNumber(L24,BB24)</f>
        <v>INR Zero Only</v>
      </c>
      <c r="IA24" s="17">
        <v>2.2</v>
      </c>
      <c r="IB24" s="17" t="s">
        <v>86</v>
      </c>
      <c r="IC24" s="17" t="s">
        <v>61</v>
      </c>
      <c r="ID24" s="17">
        <v>9</v>
      </c>
      <c r="IE24" s="18" t="s">
        <v>31</v>
      </c>
      <c r="IF24" s="18"/>
      <c r="IG24" s="18"/>
      <c r="IH24" s="18"/>
      <c r="II24" s="18"/>
    </row>
    <row r="25" spans="1:243" s="17" customFormat="1" ht="49.5">
      <c r="A25" s="61">
        <v>2.3</v>
      </c>
      <c r="B25" s="83" t="s">
        <v>87</v>
      </c>
      <c r="C25" s="62" t="s">
        <v>62</v>
      </c>
      <c r="D25" s="78">
        <v>45</v>
      </c>
      <c r="E25" s="50" t="s">
        <v>31</v>
      </c>
      <c r="F25" s="51"/>
      <c r="G25" s="52"/>
      <c r="H25" s="52"/>
      <c r="I25" s="54" t="s">
        <v>32</v>
      </c>
      <c r="J25" s="55">
        <f>IF(I25="Less(-)",-1,1)</f>
        <v>1</v>
      </c>
      <c r="K25" s="56" t="s">
        <v>33</v>
      </c>
      <c r="L25" s="56" t="s">
        <v>4</v>
      </c>
      <c r="M25" s="57"/>
      <c r="N25" s="60"/>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58">
        <f>M25+R25</f>
        <v>0</v>
      </c>
      <c r="BB25" s="45">
        <f>M25+O25+P25+R25</f>
        <v>0</v>
      </c>
      <c r="BC25" s="25" t="str">
        <f>SpellNumber(L25,BB25)</f>
        <v>INR Zero Only</v>
      </c>
      <c r="IA25" s="17">
        <v>2.3</v>
      </c>
      <c r="IB25" s="17" t="s">
        <v>87</v>
      </c>
      <c r="IC25" s="17" t="s">
        <v>62</v>
      </c>
      <c r="ID25" s="17">
        <v>45</v>
      </c>
      <c r="IE25" s="18" t="s">
        <v>31</v>
      </c>
      <c r="IF25" s="18"/>
      <c r="IG25" s="18"/>
      <c r="IH25" s="18"/>
      <c r="II25" s="18"/>
    </row>
    <row r="26" spans="1:243" s="17" customFormat="1" ht="55.5" customHeight="1">
      <c r="A26" s="73">
        <v>2.4</v>
      </c>
      <c r="B26" s="83" t="s">
        <v>88</v>
      </c>
      <c r="C26" s="62" t="s">
        <v>63</v>
      </c>
      <c r="D26" s="78">
        <v>4</v>
      </c>
      <c r="E26" s="50" t="s">
        <v>31</v>
      </c>
      <c r="F26" s="51"/>
      <c r="G26" s="52"/>
      <c r="H26" s="53"/>
      <c r="I26" s="54" t="s">
        <v>32</v>
      </c>
      <c r="J26" s="55">
        <f>IF(I26="Less(-)",-1,1)</f>
        <v>1</v>
      </c>
      <c r="K26" s="56" t="s">
        <v>33</v>
      </c>
      <c r="L26" s="56" t="s">
        <v>4</v>
      </c>
      <c r="M26" s="57"/>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58">
        <f>M26+R26</f>
        <v>0</v>
      </c>
      <c r="BB26" s="45">
        <f>M26+O26+P26+R26</f>
        <v>0</v>
      </c>
      <c r="BC26" s="25" t="str">
        <f>SpellNumber(L26,BB26)</f>
        <v>INR Zero Only</v>
      </c>
      <c r="IA26" s="17">
        <v>2.4</v>
      </c>
      <c r="IB26" s="64" t="s">
        <v>88</v>
      </c>
      <c r="IC26" s="17" t="s">
        <v>63</v>
      </c>
      <c r="ID26" s="17">
        <v>4</v>
      </c>
      <c r="IE26" s="18" t="s">
        <v>31</v>
      </c>
      <c r="IF26" s="18"/>
      <c r="IG26" s="18"/>
      <c r="IH26" s="18"/>
      <c r="II26" s="18"/>
    </row>
    <row r="27" spans="1:243" s="17" customFormat="1" ht="19.5" customHeight="1">
      <c r="A27" s="61">
        <v>2.5</v>
      </c>
      <c r="B27" s="84" t="s">
        <v>89</v>
      </c>
      <c r="C27" s="62" t="s">
        <v>64</v>
      </c>
      <c r="D27" s="78">
        <v>2</v>
      </c>
      <c r="E27" s="50" t="s">
        <v>31</v>
      </c>
      <c r="F27" s="51"/>
      <c r="G27" s="52"/>
      <c r="H27" s="52"/>
      <c r="I27" s="54" t="s">
        <v>32</v>
      </c>
      <c r="J27" s="55">
        <f>IF(I27="Less(-)",-1,1)</f>
        <v>1</v>
      </c>
      <c r="K27" s="56" t="s">
        <v>33</v>
      </c>
      <c r="L27" s="56" t="s">
        <v>4</v>
      </c>
      <c r="M27" s="57"/>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58">
        <f>M27+R27</f>
        <v>0</v>
      </c>
      <c r="BB27" s="45">
        <f>M27+O27+P27+R27</f>
        <v>0</v>
      </c>
      <c r="BC27" s="25" t="str">
        <f>SpellNumber(L27,BB27)</f>
        <v>INR Zero Only</v>
      </c>
      <c r="IA27" s="17">
        <v>2.5</v>
      </c>
      <c r="IB27" s="17" t="s">
        <v>89</v>
      </c>
      <c r="IC27" s="17" t="s">
        <v>64</v>
      </c>
      <c r="ID27" s="17">
        <v>2</v>
      </c>
      <c r="IE27" s="18" t="s">
        <v>31</v>
      </c>
      <c r="IF27" s="18"/>
      <c r="IG27" s="18"/>
      <c r="IH27" s="18"/>
      <c r="II27" s="18"/>
    </row>
    <row r="28" spans="1:243" s="17" customFormat="1" ht="21.75" customHeight="1">
      <c r="A28" s="61">
        <v>2.6</v>
      </c>
      <c r="B28" s="84" t="s">
        <v>90</v>
      </c>
      <c r="C28" s="62" t="s">
        <v>65</v>
      </c>
      <c r="D28" s="78">
        <v>2</v>
      </c>
      <c r="E28" s="50" t="s">
        <v>31</v>
      </c>
      <c r="F28" s="51"/>
      <c r="G28" s="52"/>
      <c r="H28" s="52"/>
      <c r="I28" s="54" t="s">
        <v>32</v>
      </c>
      <c r="J28" s="55">
        <f>IF(I28="Less(-)",-1,1)</f>
        <v>1</v>
      </c>
      <c r="K28" s="56" t="s">
        <v>33</v>
      </c>
      <c r="L28" s="56" t="s">
        <v>4</v>
      </c>
      <c r="M28" s="57"/>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58">
        <f>M28+R28</f>
        <v>0</v>
      </c>
      <c r="BB28" s="45">
        <f>M28+O28+P28+R28</f>
        <v>0</v>
      </c>
      <c r="BC28" s="25" t="str">
        <f>SpellNumber(L28,BB28)</f>
        <v>INR Zero Only</v>
      </c>
      <c r="IA28" s="17">
        <v>2.6</v>
      </c>
      <c r="IB28" s="17" t="s">
        <v>90</v>
      </c>
      <c r="IC28" s="17" t="s">
        <v>65</v>
      </c>
      <c r="ID28" s="17">
        <v>2</v>
      </c>
      <c r="IE28" s="18" t="s">
        <v>31</v>
      </c>
      <c r="IF28" s="18"/>
      <c r="IG28" s="18"/>
      <c r="IH28" s="18"/>
      <c r="II28" s="18"/>
    </row>
    <row r="29" spans="1:243" s="17" customFormat="1" ht="19.5" customHeight="1">
      <c r="A29" s="73">
        <v>2.7</v>
      </c>
      <c r="B29" s="84" t="s">
        <v>91</v>
      </c>
      <c r="C29" s="62" t="s">
        <v>66</v>
      </c>
      <c r="D29" s="78">
        <v>3</v>
      </c>
      <c r="E29" s="50" t="s">
        <v>31</v>
      </c>
      <c r="F29" s="51"/>
      <c r="G29" s="52"/>
      <c r="H29" s="53"/>
      <c r="I29" s="54" t="s">
        <v>32</v>
      </c>
      <c r="J29" s="55">
        <f>IF(I29="Less(-)",-1,1)</f>
        <v>1</v>
      </c>
      <c r="K29" s="56" t="s">
        <v>33</v>
      </c>
      <c r="L29" s="56" t="s">
        <v>4</v>
      </c>
      <c r="M29" s="57"/>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58">
        <f>M29+R29</f>
        <v>0</v>
      </c>
      <c r="BB29" s="45">
        <f>M29+O29+P29+R29</f>
        <v>0</v>
      </c>
      <c r="BC29" s="25" t="str">
        <f>SpellNumber(L29,BB29)</f>
        <v>INR Zero Only</v>
      </c>
      <c r="IA29" s="17">
        <v>2.7</v>
      </c>
      <c r="IB29" s="64" t="s">
        <v>91</v>
      </c>
      <c r="IC29" s="17" t="s">
        <v>66</v>
      </c>
      <c r="ID29" s="17">
        <v>3</v>
      </c>
      <c r="IE29" s="18" t="s">
        <v>31</v>
      </c>
      <c r="IF29" s="18"/>
      <c r="IG29" s="18"/>
      <c r="IH29" s="18"/>
      <c r="II29" s="18"/>
    </row>
    <row r="30" spans="1:243" s="17" customFormat="1" ht="21.75" customHeight="1">
      <c r="A30" s="61">
        <v>2.8</v>
      </c>
      <c r="B30" s="84" t="s">
        <v>92</v>
      </c>
      <c r="C30" s="62" t="s">
        <v>67</v>
      </c>
      <c r="D30" s="78">
        <v>15</v>
      </c>
      <c r="E30" s="50" t="s">
        <v>31</v>
      </c>
      <c r="F30" s="51"/>
      <c r="G30" s="52"/>
      <c r="H30" s="52"/>
      <c r="I30" s="54" t="s">
        <v>32</v>
      </c>
      <c r="J30" s="55">
        <f>IF(I30="Less(-)",-1,1)</f>
        <v>1</v>
      </c>
      <c r="K30" s="56" t="s">
        <v>33</v>
      </c>
      <c r="L30" s="56" t="s">
        <v>4</v>
      </c>
      <c r="M30" s="57"/>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60"/>
      <c r="BA30" s="58">
        <f>M30+R30</f>
        <v>0</v>
      </c>
      <c r="BB30" s="45">
        <f>M30+O30+P30+R30</f>
        <v>0</v>
      </c>
      <c r="BC30" s="25" t="str">
        <f>SpellNumber(L30,BB30)</f>
        <v>INR Zero Only</v>
      </c>
      <c r="IA30" s="17">
        <v>2.8</v>
      </c>
      <c r="IB30" s="17" t="s">
        <v>92</v>
      </c>
      <c r="IC30" s="17" t="s">
        <v>67</v>
      </c>
      <c r="ID30" s="17">
        <v>15</v>
      </c>
      <c r="IE30" s="18" t="s">
        <v>31</v>
      </c>
      <c r="IF30" s="18"/>
      <c r="IG30" s="18"/>
      <c r="IH30" s="18"/>
      <c r="II30" s="18"/>
    </row>
    <row r="31" spans="1:243" s="17" customFormat="1" ht="19.5" customHeight="1">
      <c r="A31" s="61">
        <v>2.9</v>
      </c>
      <c r="B31" s="83" t="s">
        <v>93</v>
      </c>
      <c r="C31" s="62" t="s">
        <v>68</v>
      </c>
      <c r="D31" s="78">
        <v>1</v>
      </c>
      <c r="E31" s="50" t="s">
        <v>31</v>
      </c>
      <c r="F31" s="51"/>
      <c r="G31" s="52"/>
      <c r="H31" s="52"/>
      <c r="I31" s="54" t="s">
        <v>32</v>
      </c>
      <c r="J31" s="55">
        <f>IF(I31="Less(-)",-1,1)</f>
        <v>1</v>
      </c>
      <c r="K31" s="56" t="s">
        <v>33</v>
      </c>
      <c r="L31" s="56" t="s">
        <v>4</v>
      </c>
      <c r="M31" s="57"/>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60"/>
      <c r="AY31" s="60"/>
      <c r="AZ31" s="60"/>
      <c r="BA31" s="58">
        <f>M31+R31</f>
        <v>0</v>
      </c>
      <c r="BB31" s="45">
        <f>M31+O31+P31+R31</f>
        <v>0</v>
      </c>
      <c r="BC31" s="25" t="str">
        <f>SpellNumber(L31,BB31)</f>
        <v>INR Zero Only</v>
      </c>
      <c r="IA31" s="17">
        <v>2.9</v>
      </c>
      <c r="IB31" s="17" t="s">
        <v>93</v>
      </c>
      <c r="IC31" s="17" t="s">
        <v>68</v>
      </c>
      <c r="ID31" s="17">
        <v>1</v>
      </c>
      <c r="IE31" s="18" t="s">
        <v>31</v>
      </c>
      <c r="IF31" s="18"/>
      <c r="IG31" s="18"/>
      <c r="IH31" s="18"/>
      <c r="II31" s="18"/>
    </row>
    <row r="32" spans="1:243" s="17" customFormat="1" ht="36.75" customHeight="1">
      <c r="A32" s="73">
        <v>3</v>
      </c>
      <c r="B32" s="84" t="s">
        <v>94</v>
      </c>
      <c r="C32" s="62" t="s">
        <v>69</v>
      </c>
      <c r="D32" s="78">
        <v>2</v>
      </c>
      <c r="E32" s="50" t="s">
        <v>31</v>
      </c>
      <c r="F32" s="51"/>
      <c r="G32" s="52"/>
      <c r="H32" s="52"/>
      <c r="I32" s="54" t="s">
        <v>32</v>
      </c>
      <c r="J32" s="55">
        <f>IF(I32="Less(-)",-1,1)</f>
        <v>1</v>
      </c>
      <c r="K32" s="56" t="s">
        <v>33</v>
      </c>
      <c r="L32" s="56" t="s">
        <v>4</v>
      </c>
      <c r="M32" s="57"/>
      <c r="N32" s="60"/>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0"/>
      <c r="BA32" s="58">
        <f>M32+R32</f>
        <v>0</v>
      </c>
      <c r="BB32" s="45">
        <f>M32+O32+P32+R32</f>
        <v>0</v>
      </c>
      <c r="BC32" s="25" t="str">
        <f>SpellNumber(L32,BB32)</f>
        <v>INR Zero Only</v>
      </c>
      <c r="IA32" s="17">
        <v>3</v>
      </c>
      <c r="IB32" s="17" t="s">
        <v>94</v>
      </c>
      <c r="IC32" s="17" t="s">
        <v>69</v>
      </c>
      <c r="ID32" s="17">
        <v>2</v>
      </c>
      <c r="IE32" s="18" t="s">
        <v>31</v>
      </c>
      <c r="IF32" s="18"/>
      <c r="IG32" s="18"/>
      <c r="IH32" s="18"/>
      <c r="II32" s="18"/>
    </row>
    <row r="33" spans="1:243" s="17" customFormat="1" ht="21.75" customHeight="1">
      <c r="A33" s="61">
        <v>3.1</v>
      </c>
      <c r="B33" s="84" t="s">
        <v>95</v>
      </c>
      <c r="C33" s="62" t="s">
        <v>70</v>
      </c>
      <c r="D33" s="78">
        <v>2</v>
      </c>
      <c r="E33" s="50" t="s">
        <v>31</v>
      </c>
      <c r="F33" s="51"/>
      <c r="G33" s="52"/>
      <c r="H33" s="53"/>
      <c r="I33" s="54" t="s">
        <v>32</v>
      </c>
      <c r="J33" s="55">
        <f>IF(I33="Less(-)",-1,1)</f>
        <v>1</v>
      </c>
      <c r="K33" s="56" t="s">
        <v>33</v>
      </c>
      <c r="L33" s="56" t="s">
        <v>4</v>
      </c>
      <c r="M33" s="57"/>
      <c r="N33" s="60"/>
      <c r="O33" s="60"/>
      <c r="P33" s="60"/>
      <c r="Q33" s="60"/>
      <c r="R33" s="60"/>
      <c r="S33" s="60"/>
      <c r="T33" s="60"/>
      <c r="U33" s="60"/>
      <c r="V33" s="60"/>
      <c r="W33" s="60"/>
      <c r="X33" s="60"/>
      <c r="Y33" s="60"/>
      <c r="Z33" s="60"/>
      <c r="AA33" s="60"/>
      <c r="AB33" s="60"/>
      <c r="AC33" s="60"/>
      <c r="AD33" s="60"/>
      <c r="AE33" s="60"/>
      <c r="AF33" s="60"/>
      <c r="AG33" s="60"/>
      <c r="AH33" s="60"/>
      <c r="AI33" s="60"/>
      <c r="AJ33" s="60"/>
      <c r="AK33" s="60"/>
      <c r="AL33" s="60"/>
      <c r="AM33" s="60"/>
      <c r="AN33" s="60"/>
      <c r="AO33" s="60"/>
      <c r="AP33" s="60"/>
      <c r="AQ33" s="60"/>
      <c r="AR33" s="60"/>
      <c r="AS33" s="60"/>
      <c r="AT33" s="60"/>
      <c r="AU33" s="60"/>
      <c r="AV33" s="60"/>
      <c r="AW33" s="60"/>
      <c r="AX33" s="60"/>
      <c r="AY33" s="60"/>
      <c r="AZ33" s="60"/>
      <c r="BA33" s="58">
        <f>M33+R33</f>
        <v>0</v>
      </c>
      <c r="BB33" s="45">
        <f>M33+O33+P33+R33</f>
        <v>0</v>
      </c>
      <c r="BC33" s="25" t="str">
        <f>SpellNumber(L33,BB33)</f>
        <v>INR Zero Only</v>
      </c>
      <c r="IA33" s="17">
        <v>3.1</v>
      </c>
      <c r="IB33" s="64" t="s">
        <v>95</v>
      </c>
      <c r="IC33" s="17" t="s">
        <v>70</v>
      </c>
      <c r="ID33" s="17">
        <v>2</v>
      </c>
      <c r="IE33" s="18" t="s">
        <v>31</v>
      </c>
      <c r="IF33" s="18"/>
      <c r="IG33" s="18"/>
      <c r="IH33" s="18"/>
      <c r="II33" s="18"/>
    </row>
    <row r="34" spans="1:243" s="17" customFormat="1" ht="42.75" customHeight="1">
      <c r="A34" s="73">
        <v>3.2</v>
      </c>
      <c r="B34" s="84" t="s">
        <v>96</v>
      </c>
      <c r="C34" s="62" t="s">
        <v>71</v>
      </c>
      <c r="D34" s="78">
        <v>1</v>
      </c>
      <c r="E34" s="50" t="s">
        <v>31</v>
      </c>
      <c r="F34" s="51"/>
      <c r="G34" s="52"/>
      <c r="H34" s="52"/>
      <c r="I34" s="54" t="s">
        <v>32</v>
      </c>
      <c r="J34" s="55">
        <f>IF(I34="Less(-)",-1,1)</f>
        <v>1</v>
      </c>
      <c r="K34" s="56" t="s">
        <v>33</v>
      </c>
      <c r="L34" s="56" t="s">
        <v>4</v>
      </c>
      <c r="M34" s="57"/>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58">
        <f>M34+R34</f>
        <v>0</v>
      </c>
      <c r="BB34" s="45">
        <f>M34+O34+P34+R34</f>
        <v>0</v>
      </c>
      <c r="BC34" s="25" t="str">
        <f>SpellNumber(L34,BB34)</f>
        <v>INR Zero Only</v>
      </c>
      <c r="IA34" s="17">
        <v>3.2</v>
      </c>
      <c r="IB34" s="17" t="s">
        <v>96</v>
      </c>
      <c r="IC34" s="17" t="s">
        <v>71</v>
      </c>
      <c r="ID34" s="17">
        <v>1</v>
      </c>
      <c r="IE34" s="18" t="s">
        <v>31</v>
      </c>
      <c r="IF34" s="18"/>
      <c r="IG34" s="18"/>
      <c r="IH34" s="18"/>
      <c r="II34" s="18"/>
    </row>
    <row r="35" spans="1:243" s="17" customFormat="1" ht="51.75">
      <c r="A35" s="61">
        <v>3.3</v>
      </c>
      <c r="B35" s="84" t="s">
        <v>97</v>
      </c>
      <c r="C35" s="62" t="s">
        <v>72</v>
      </c>
      <c r="D35" s="78">
        <v>1</v>
      </c>
      <c r="E35" s="50" t="s">
        <v>31</v>
      </c>
      <c r="F35" s="51"/>
      <c r="G35" s="52"/>
      <c r="H35" s="52"/>
      <c r="I35" s="54" t="s">
        <v>32</v>
      </c>
      <c r="J35" s="55">
        <f>IF(I35="Less(-)",-1,1)</f>
        <v>1</v>
      </c>
      <c r="K35" s="56" t="s">
        <v>33</v>
      </c>
      <c r="L35" s="56" t="s">
        <v>4</v>
      </c>
      <c r="M35" s="57"/>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58">
        <f>M35+R35</f>
        <v>0</v>
      </c>
      <c r="BB35" s="45">
        <f>M35+O35+P35+R35</f>
        <v>0</v>
      </c>
      <c r="BC35" s="25" t="str">
        <f>SpellNumber(L35,BB35)</f>
        <v>INR Zero Only</v>
      </c>
      <c r="IA35" s="17">
        <v>3.3</v>
      </c>
      <c r="IB35" s="17" t="s">
        <v>97</v>
      </c>
      <c r="IC35" s="17" t="s">
        <v>72</v>
      </c>
      <c r="ID35" s="17">
        <v>1</v>
      </c>
      <c r="IE35" s="18" t="s">
        <v>31</v>
      </c>
      <c r="IF35" s="18"/>
      <c r="IG35" s="18"/>
      <c r="IH35" s="18"/>
      <c r="II35" s="18"/>
    </row>
    <row r="36" spans="1:243" s="17" customFormat="1" ht="105" customHeight="1">
      <c r="A36" s="61">
        <v>3.4</v>
      </c>
      <c r="B36" s="84" t="s">
        <v>98</v>
      </c>
      <c r="C36" s="62" t="s">
        <v>73</v>
      </c>
      <c r="D36" s="78">
        <v>1</v>
      </c>
      <c r="E36" s="50" t="s">
        <v>31</v>
      </c>
      <c r="F36" s="51"/>
      <c r="G36" s="52"/>
      <c r="H36" s="52"/>
      <c r="I36" s="54" t="s">
        <v>32</v>
      </c>
      <c r="J36" s="55">
        <f>IF(I36="Less(-)",-1,1)</f>
        <v>1</v>
      </c>
      <c r="K36" s="56" t="s">
        <v>33</v>
      </c>
      <c r="L36" s="56" t="s">
        <v>4</v>
      </c>
      <c r="M36" s="57"/>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60"/>
      <c r="AY36" s="60"/>
      <c r="AZ36" s="60"/>
      <c r="BA36" s="58">
        <f>M36+R36</f>
        <v>0</v>
      </c>
      <c r="BB36" s="45">
        <f>M36+O36+P36+R36</f>
        <v>0</v>
      </c>
      <c r="BC36" s="25" t="str">
        <f>SpellNumber(L36,BB36)</f>
        <v>INR Zero Only</v>
      </c>
      <c r="IA36" s="17">
        <v>3.4</v>
      </c>
      <c r="IB36" s="17" t="s">
        <v>98</v>
      </c>
      <c r="IC36" s="17" t="s">
        <v>73</v>
      </c>
      <c r="ID36" s="17">
        <v>1</v>
      </c>
      <c r="IE36" s="18" t="s">
        <v>31</v>
      </c>
      <c r="IF36" s="18"/>
      <c r="IG36" s="18"/>
      <c r="IH36" s="18"/>
      <c r="II36" s="18"/>
    </row>
    <row r="37" spans="1:243" s="17" customFormat="1" ht="27" customHeight="1">
      <c r="A37" s="61">
        <v>3.5</v>
      </c>
      <c r="B37" s="83" t="s">
        <v>75</v>
      </c>
      <c r="C37" s="62" t="s">
        <v>74</v>
      </c>
      <c r="D37" s="78">
        <v>1</v>
      </c>
      <c r="E37" s="50" t="s">
        <v>31</v>
      </c>
      <c r="F37" s="51"/>
      <c r="G37" s="52"/>
      <c r="H37" s="52"/>
      <c r="I37" s="54" t="s">
        <v>32</v>
      </c>
      <c r="J37" s="55">
        <f>IF(I37="Less(-)",-1,1)</f>
        <v>1</v>
      </c>
      <c r="K37" s="56" t="s">
        <v>33</v>
      </c>
      <c r="L37" s="56" t="s">
        <v>4</v>
      </c>
      <c r="M37" s="57"/>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58">
        <f>M37+R37</f>
        <v>0</v>
      </c>
      <c r="BB37" s="45">
        <f>M37+O37+P37+R37</f>
        <v>0</v>
      </c>
      <c r="BC37" s="25" t="str">
        <f>SpellNumber(L37,BB37)</f>
        <v>INR Zero Only</v>
      </c>
      <c r="IA37" s="17">
        <v>3.5</v>
      </c>
      <c r="IB37" s="17" t="s">
        <v>75</v>
      </c>
      <c r="IC37" s="17" t="s">
        <v>74</v>
      </c>
      <c r="ID37" s="17">
        <v>1</v>
      </c>
      <c r="IE37" s="18" t="s">
        <v>31</v>
      </c>
      <c r="IF37" s="18"/>
      <c r="IG37" s="18"/>
      <c r="IH37" s="18"/>
      <c r="II37" s="18"/>
    </row>
    <row r="38" spans="1:243" s="26" customFormat="1" ht="24.75" customHeight="1">
      <c r="A38" s="28" t="s">
        <v>35</v>
      </c>
      <c r="B38" s="63"/>
      <c r="C38" s="30"/>
      <c r="D38" s="79"/>
      <c r="E38" s="46"/>
      <c r="F38" s="46"/>
      <c r="G38" s="46"/>
      <c r="H38" s="47"/>
      <c r="I38" s="47"/>
      <c r="J38" s="47"/>
      <c r="K38" s="47"/>
      <c r="L38" s="48"/>
      <c r="BA38" s="49">
        <f>BA33+BA37</f>
        <v>0</v>
      </c>
      <c r="BB38" s="49">
        <f>BB33+BB37</f>
        <v>0</v>
      </c>
      <c r="BC38" s="25" t="str">
        <f>SpellNumber($E$2,BB38)</f>
        <v>INR Zero Only</v>
      </c>
      <c r="IE38" s="27">
        <v>4</v>
      </c>
      <c r="IF38" s="27" t="s">
        <v>34</v>
      </c>
      <c r="IG38" s="27" t="s">
        <v>36</v>
      </c>
      <c r="IH38" s="27">
        <v>10</v>
      </c>
      <c r="II38" s="27" t="s">
        <v>31</v>
      </c>
    </row>
    <row r="39" spans="1:243" s="38" customFormat="1" ht="54.75" customHeight="1" hidden="1">
      <c r="A39" s="29" t="s">
        <v>37</v>
      </c>
      <c r="B39" s="31"/>
      <c r="C39" s="32"/>
      <c r="D39" s="80"/>
      <c r="E39" s="43" t="s">
        <v>38</v>
      </c>
      <c r="F39" s="44"/>
      <c r="G39" s="33"/>
      <c r="H39" s="34"/>
      <c r="I39" s="34"/>
      <c r="J39" s="34"/>
      <c r="K39" s="35"/>
      <c r="L39" s="36"/>
      <c r="M39" s="37" t="s">
        <v>39</v>
      </c>
      <c r="O39" s="26"/>
      <c r="P39" s="26"/>
      <c r="Q39" s="26"/>
      <c r="R39" s="26"/>
      <c r="S39" s="26"/>
      <c r="BA39" s="39">
        <f>IF(ISBLANK(F39),0,IF(E39="Excess (+)",ROUND(BA38+(BA38*F39),2),IF(E39="Less (-)",ROUND(BA38+(BA38*F39*(-1)),2),0)))</f>
        <v>0</v>
      </c>
      <c r="BB39" s="40">
        <f>ROUND(BA39,0)</f>
        <v>0</v>
      </c>
      <c r="BC39" s="41" t="str">
        <f>SpellNumber(L39,BB39)</f>
        <v> Zero Only</v>
      </c>
      <c r="IE39" s="42"/>
      <c r="IF39" s="42"/>
      <c r="IG39" s="42"/>
      <c r="IH39" s="42"/>
      <c r="II39" s="42"/>
    </row>
    <row r="40" spans="1:243" s="38" customFormat="1" ht="43.5" customHeight="1">
      <c r="A40" s="28" t="s">
        <v>40</v>
      </c>
      <c r="B40" s="28"/>
      <c r="C40" s="66" t="str">
        <f>SpellNumber($E$2,BB38)</f>
        <v>INR Zero Only</v>
      </c>
      <c r="D40" s="66"/>
      <c r="E40" s="66"/>
      <c r="F40" s="66"/>
      <c r="G40" s="66"/>
      <c r="H40" s="66"/>
      <c r="I40" s="66"/>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c r="AM40" s="66"/>
      <c r="AN40" s="66"/>
      <c r="AO40" s="66"/>
      <c r="AP40" s="66"/>
      <c r="AQ40" s="66"/>
      <c r="AR40" s="66"/>
      <c r="AS40" s="66"/>
      <c r="AT40" s="66"/>
      <c r="AU40" s="66"/>
      <c r="AV40" s="66"/>
      <c r="AW40" s="66"/>
      <c r="AX40" s="66"/>
      <c r="AY40" s="66"/>
      <c r="AZ40" s="66"/>
      <c r="BA40" s="66"/>
      <c r="BB40" s="66"/>
      <c r="BC40" s="66"/>
      <c r="IE40" s="42"/>
      <c r="IF40" s="42"/>
      <c r="IG40" s="42"/>
      <c r="IH40" s="42"/>
      <c r="II40" s="42"/>
    </row>
    <row r="51" ht="15"/>
    <row r="55" ht="15"/>
    <row r="56" ht="15"/>
    <row r="57" ht="15"/>
    <row r="58" ht="15"/>
    <row r="59" ht="15"/>
    <row r="60" ht="15"/>
  </sheetData>
  <sheetProtection password="E491" sheet="1"/>
  <mergeCells count="8">
    <mergeCell ref="A9:BC9"/>
    <mergeCell ref="C40:BC40"/>
    <mergeCell ref="A1:L1"/>
    <mergeCell ref="A4:BC4"/>
    <mergeCell ref="A5:BC5"/>
    <mergeCell ref="A6:BC6"/>
    <mergeCell ref="A7:BC7"/>
    <mergeCell ref="B8:BC8"/>
  </mergeCells>
  <dataValidations count="14">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9">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39">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M37">
      <formula1>0</formula1>
      <formula2>999999999999999</formula2>
    </dataValidation>
    <dataValidation type="list" allowBlank="1" showInputMessage="1" showErrorMessage="1" sqref="L35 L13 L14 L15 L16 L17 L18 L19 L20 L21 L22 L23 L24 L25 L26 L27 L28 L29 L30 L31 L32 L33 L34 L37 L36">
      <formula1>"INR"</formula1>
    </dataValidation>
    <dataValidation allowBlank="1" showInputMessage="1" showErrorMessage="1" promptTitle="Addition / Deduction" prompt="Please Choose the correct One" sqref="J13:J37">
      <formula1>0</formula1>
      <formula2>0</formula2>
    </dataValidation>
    <dataValidation type="list" showErrorMessage="1" sqref="I13:I37">
      <formula1>"Excess(+),Less(-)"</formula1>
      <formula2>0</formula2>
    </dataValidation>
    <dataValidation type="decimal" allowBlank="1" showErrorMessage="1" errorTitle="Invalid Entry" error="Only Numeric Values are allowed. " sqref="A13:A37">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37">
      <formula1>0</formula1>
      <formula2>999999999999999</formula2>
    </dataValidation>
    <dataValidation allowBlank="1" showInputMessage="1" showErrorMessage="1" promptTitle="Units" prompt="Please enter Units in text" sqref="E13:E37">
      <formula1>0</formula1>
      <formula2>0</formula2>
    </dataValidation>
    <dataValidation type="decimal" allowBlank="1" showInputMessage="1" showErrorMessage="1" promptTitle="Quantity" prompt="Please enter the Quantity for this item. " errorTitle="Invalid Entry" error="Only Numeric Values are allowed. " sqref="D13:D37 F13:F37">
      <formula1>0</formula1>
      <formula2>999999999999999</formula2>
    </dataValidation>
    <dataValidation type="list" allowBlank="1" showErrorMessage="1" sqref="K13:K37">
      <formula1>"Partial Conversion,Full Conversion"</formula1>
      <formula2>0</formula2>
    </dataValidation>
  </dataValidations>
  <printOptions/>
  <pageMargins left="0.2362204724409449" right="0.2362204724409449" top="0.7480314960629921" bottom="0.7480314960629921" header="0.31496062992125984" footer="0.31496062992125984"/>
  <pageSetup fitToHeight="1" fitToWidth="1" horizontalDpi="600" verticalDpi="600" orientation="landscape" paperSize="9" scale="1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71" t="s">
        <v>41</v>
      </c>
      <c r="F6" s="71"/>
      <c r="G6" s="71"/>
      <c r="H6" s="71"/>
      <c r="I6" s="71"/>
      <c r="J6" s="71"/>
      <c r="K6" s="71"/>
    </row>
    <row r="7" spans="5:11" ht="15">
      <c r="E7" s="72"/>
      <c r="F7" s="72"/>
      <c r="G7" s="72"/>
      <c r="H7" s="72"/>
      <c r="I7" s="72"/>
      <c r="J7" s="72"/>
      <c r="K7" s="72"/>
    </row>
    <row r="8" spans="5:11" ht="15">
      <c r="E8" s="72"/>
      <c r="F8" s="72"/>
      <c r="G8" s="72"/>
      <c r="H8" s="72"/>
      <c r="I8" s="72"/>
      <c r="J8" s="72"/>
      <c r="K8" s="72"/>
    </row>
    <row r="9" spans="5:11" ht="15">
      <c r="E9" s="72"/>
      <c r="F9" s="72"/>
      <c r="G9" s="72"/>
      <c r="H9" s="72"/>
      <c r="I9" s="72"/>
      <c r="J9" s="72"/>
      <c r="K9" s="72"/>
    </row>
    <row r="10" spans="5:11" ht="15">
      <c r="E10" s="72"/>
      <c r="F10" s="72"/>
      <c r="G10" s="72"/>
      <c r="H10" s="72"/>
      <c r="I10" s="72"/>
      <c r="J10" s="72"/>
      <c r="K10" s="72"/>
    </row>
    <row r="11" spans="5:11" ht="15">
      <c r="E11" s="72"/>
      <c r="F11" s="72"/>
      <c r="G11" s="72"/>
      <c r="H11" s="72"/>
      <c r="I11" s="72"/>
      <c r="J11" s="72"/>
      <c r="K11" s="72"/>
    </row>
    <row r="12" spans="5:11" ht="15">
      <c r="E12" s="72"/>
      <c r="F12" s="72"/>
      <c r="G12" s="72"/>
      <c r="H12" s="72"/>
      <c r="I12" s="72"/>
      <c r="J12" s="72"/>
      <c r="K12" s="72"/>
    </row>
    <row r="13" spans="5:11" ht="15">
      <c r="E13" s="72"/>
      <c r="F13" s="72"/>
      <c r="G13" s="72"/>
      <c r="H13" s="72"/>
      <c r="I13" s="72"/>
      <c r="J13" s="72"/>
      <c r="K13" s="72"/>
    </row>
    <row r="14" spans="5:11" ht="15">
      <c r="E14" s="72"/>
      <c r="F14" s="72"/>
      <c r="G14" s="72"/>
      <c r="H14" s="72"/>
      <c r="I14" s="72"/>
      <c r="J14" s="72"/>
      <c r="K14" s="72"/>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RamanKapoor</cp:lastModifiedBy>
  <cp:lastPrinted>2017-07-28T03:53:46Z</cp:lastPrinted>
  <dcterms:created xsi:type="dcterms:W3CDTF">2009-01-30T06:42:42Z</dcterms:created>
  <dcterms:modified xsi:type="dcterms:W3CDTF">2017-12-01T04:50:20Z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