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<sst xmlns="http://schemas.openxmlformats.org/spreadsheetml/2006/main" count="397" uniqueCount="106">
  <si>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</si>
  <si>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</si>
  <si>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</si>
  <si>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</si>
  <si>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</si>
  <si>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</si>
  <si>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</si>
  <si>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</si>
  <si>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</si>
  <si>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</si>
  <si>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</si>
  <si>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</si>
  <si>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</si>
  <si>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</si>
  <si>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</si>
  <si>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</si>
  <si>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</si>
  <si>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</si>
  <si>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</si>
  <si>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</si>
  <si>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</si>
  <si>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</si>
  <si>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</si>
  <si>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</si>
  <si>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</si>
  <si>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</si>
  <si>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</si>
  <si>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Any Other Taxes/Duties/Levies</t>
  </si>
  <si>
    <t xml:space="preserve">Less for Cenvat Credit,if any respect of Supplies Under full Excise Duty Category </t>
  </si>
  <si>
    <t>TOTAL AMOUNT  Without Taxes</t>
  </si>
  <si>
    <t>TOTAL AMOUNT  With Taxes</t>
  </si>
  <si>
    <t>TOTAL AMOUNT In Words</t>
  </si>
  <si>
    <t>Construction of chamber for 100mm sluices valve</t>
  </si>
  <si>
    <t>item1</t>
  </si>
  <si>
    <t>Nos</t>
  </si>
  <si>
    <t>Excess(+)</t>
  </si>
  <si>
    <t>Full Conversion</t>
  </si>
  <si>
    <t>Supplying, Conveying and fixing spls. Including eart</t>
  </si>
  <si>
    <t>item2</t>
  </si>
  <si>
    <t>Construction of chamber for 100mm sluice plates</t>
  </si>
  <si>
    <t>item3</t>
  </si>
  <si>
    <t>Total in Figures</t>
  </si>
  <si>
    <t>item5</t>
  </si>
  <si>
    <t>Quoted Rate in Figures</t>
  </si>
  <si>
    <t>Select</t>
  </si>
  <si>
    <t>%</t>
  </si>
  <si>
    <t>Quoted Rate in Words</t>
  </si>
  <si>
    <t>Please Enable Macros to View BoQ information</t>
  </si>
  <si>
    <t>Tender Inviting Authority: &lt; Director,IISER Mohali &gt;</t>
  </si>
  <si>
    <t>Freight Charges ( Unloading &amp; Stacking) { CIF charges for other than INR Bidders)</t>
  </si>
  <si>
    <t>Other Charges- If any-P&amp;F ( FCA charges for other than INR bidders)</t>
  </si>
  <si>
    <t>GST                           ( INR Bidders)</t>
  </si>
  <si>
    <t>Other Charges, If any</t>
  </si>
  <si>
    <t>Name of Work: &lt; Supply &amp; Instalation of Lab and Office Furniture &gt;</t>
  </si>
  <si>
    <t>Contract No:  &lt;IISERM(921)17/18Pur &gt;</t>
  </si>
  <si>
    <t>Fume Hood 1800 mm wide with scrubber and blower all complete as per enclosed  specification(each fume hood should have their separate scrubber and blower).</t>
  </si>
  <si>
    <t>ITEM1</t>
  </si>
  <si>
    <t>FRP ducting of diameter 200 mm- in mtrs</t>
  </si>
  <si>
    <t>ITEM2</t>
  </si>
  <si>
    <t>mtr</t>
  </si>
  <si>
    <t>Wall side work bench of size 2400mm L x 750mm W x 900mm H having granite top and one shutter and drawer.(WWB1, as per drawing enclosed)</t>
  </si>
  <si>
    <t>ITEM3</t>
  </si>
  <si>
    <t>Wall side work bench of size 1830mm L x 750mm W x 900mm H having granite top and one shutter and drawer.(WWB2, as per drawing enclosed)</t>
  </si>
  <si>
    <t>ITEM4</t>
  </si>
  <si>
    <t>Wall side work bench of size 1500mm L x 750mm W x 900mm H having granite top and one shutter and drawer.(WWB2A, as per drawing enclosed)</t>
  </si>
  <si>
    <t>ITEM5</t>
  </si>
  <si>
    <t>Wall side work bench of size 1200mm L x 750mm W x 900mm H having granite top and one shutter and drawer.(WWB3, as per drawing enclosed</t>
  </si>
  <si>
    <t>ITEM6</t>
  </si>
  <si>
    <t>Island work bench of size 2400mm L x 1500mm W x 900mm H, having granite top and one shutter and drawer.(IWB1)(as per drawing enclosed</t>
  </si>
  <si>
    <t>ITEM7</t>
  </si>
  <si>
    <t>Island work bench of size 2400mm L x 1500mm W x 900mm H, having marble topand one shutter and drawer.(IWB1)(as per drawing enclosed</t>
  </si>
  <si>
    <t>ITEM8</t>
  </si>
  <si>
    <t>Island work bench of size 1830mm L x 1500mm W x 900mm H, having granite top and one shutter and drawer.(IWB2)(as per drawing enclosed</t>
  </si>
  <si>
    <t>ITEM9</t>
  </si>
  <si>
    <t>Island work bench of size 1200mm L x 1500mm W x 900mm H, having granite top and one shutter and drawer.(IWB4)(as per drawing enclosed</t>
  </si>
  <si>
    <t>ITEM10</t>
  </si>
  <si>
    <t>Sitting table of size 1500mm L x 600mm W x 750mm H with one lockable drawer 75mm height, having white cedar bawarian birch laminated post formed top with hardwood lipping.(STT2)(as per drawing enclosed )</t>
  </si>
  <si>
    <t>ITEM11</t>
  </si>
  <si>
    <t>Sitting table of size 750mm L x 600mm W x 750mm H with one lockable drawer 75mm height, having white cedar bawarian birch laminated post formed top with hardwood lipping.(STT1)(as per drawing enclosed)</t>
  </si>
  <si>
    <t>ITEM12</t>
  </si>
  <si>
    <t>Wall chemical storage cabinet of size 600x600mm made up of MS powder coated sheet with lockable double leaf (as per drawing enclosed)</t>
  </si>
  <si>
    <t>ITEM13</t>
  </si>
  <si>
    <t>Wall chemical storage cabinet of size 1800x600mm made up of MS powder coated sheet with lockable double leaf (as per drawing enclosed)</t>
  </si>
  <si>
    <t>ITEM14</t>
  </si>
  <si>
    <t>Ventilated Chemical Cupboard (VCC) of size 1830x762x2440 mm</t>
  </si>
  <si>
    <t>ITEM15</t>
  </si>
  <si>
    <t>Island reagent rack (IRR2) of size 1830x300x675 mm</t>
  </si>
  <si>
    <t>ITEM16</t>
  </si>
  <si>
    <t>Wall side reagent rack (WRR2) of size 1830x300x675 mm</t>
  </si>
  <si>
    <t>ITEM17</t>
  </si>
  <si>
    <t>Storage unit 2 (SU2) having one small and one big drawer</t>
  </si>
  <si>
    <t>ITEM18</t>
  </si>
  <si>
    <t>Granite top table of size 1200x750x900mm with one no of SU2</t>
  </si>
  <si>
    <t>ITEM19</t>
  </si>
  <si>
    <t>Equipment table with electrical trunking (EQT1) of size 900x900x900mm having granite top</t>
  </si>
  <si>
    <t>ITEM20</t>
  </si>
  <si>
    <t>Drying shelves above wall sinks of size 600x900mm</t>
  </si>
  <si>
    <t>ITEM21</t>
  </si>
  <si>
    <t>Big sink unit of size 1500x900x900mm made up of MS powder coated sheet with granite top(BSU, as per drawing enclosed )</t>
  </si>
  <si>
    <t>ITEM22</t>
  </si>
  <si>
    <t>Wall side sink unit of size 600x750x900mm made up of MS powder coated sheet with granite top(WSU, as per drawing enclosed )</t>
  </si>
  <si>
    <t>ITEM23</t>
  </si>
  <si>
    <t>Providing and fixing of Tall steel Cabinet of size 6 ft height x 1.5 ft width and 1.5 ft deep with locks made up of 0.8mm thick CRCA sheet body and door frame to be constructed with 1.0mm thick CRCA sheet with powder coating of 50 micron. One shelf at 3 ft dividing each cabinet into two compartments with lock each. Further one more shelf in top compartment is required</t>
  </si>
  <si>
    <t>ITEM24</t>
  </si>
  <si>
    <t>Other if any-Please specify in technical bids</t>
  </si>
  <si>
    <t>ITEM25</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</si>
</sst>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3"/>
      <name val="Arial"/>
      <family val="2"/>
    </font>
    <font>
      <sz val="13.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4" xfId="59" applyNumberFormat="1" applyFont="1" applyFill="1" applyBorder="1" applyAlignment="1">
      <alignment vertical="top"/>
      <protection/>
    </xf>
    <xf numFmtId="0" fontId="15" fillId="0" borderId="12" xfId="55"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7" fillId="0" borderId="18"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2" fontId="4" fillId="0" borderId="10" xfId="59" applyNumberFormat="1" applyFont="1" applyFill="1" applyBorder="1" applyAlignment="1">
      <alignment vertical="top" readingOrder="1"/>
      <protection/>
    </xf>
    <xf numFmtId="0" fontId="4" fillId="0" borderId="0" xfId="55" applyNumberFormat="1" applyFont="1" applyFill="1" applyAlignment="1">
      <alignment vertical="top" wrapText="1"/>
      <protection/>
    </xf>
    <xf numFmtId="0" fontId="23" fillId="0" borderId="13" xfId="59" applyNumberFormat="1" applyFont="1" applyFill="1" applyBorder="1" applyAlignment="1">
      <alignment vertical="top" wrapText="1"/>
      <protection/>
    </xf>
    <xf numFmtId="0" fontId="7" fillId="0" borderId="21" xfId="55" applyNumberFormat="1" applyFont="1" applyFill="1" applyBorder="1" applyAlignment="1">
      <alignment horizontal="center" vertical="top" wrapText="1"/>
      <protection/>
    </xf>
    <xf numFmtId="0" fontId="24" fillId="0" borderId="13" xfId="59" applyNumberFormat="1" applyFont="1" applyFill="1" applyBorder="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2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2600325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40"/>
  <sheetViews>
    <sheetView showGridLines="0" zoomScale="85" zoomScaleNormal="85" zoomScalePageLayoutView="0" workbookViewId="0" topLeftCell="A1">
      <selection activeCell="A1" sqref="A1:L1"/>
    </sheetView>
  </sheetViews>
  <sheetFormatPr defaultColWidth="9.140625" defaultRowHeight="15"/>
  <cols>
    <col min="1" max="1" width="7.7109375" style="1" customWidth="1"/>
    <col min="2" max="2" width="71.57421875" style="1" customWidth="1"/>
    <col min="3" max="3" width="13.57421875" style="1" hidden="1" customWidth="1"/>
    <col min="4" max="4" width="11.140625" style="1" customWidth="1"/>
    <col min="5" max="5" width="9.57421875" style="1" customWidth="1"/>
    <col min="6" max="6" width="15.140625" style="1" hidden="1" customWidth="1"/>
    <col min="7" max="11" width="9.140625" style="1" hidden="1" customWidth="1"/>
    <col min="12" max="12" width="12.421875" style="1" customWidth="1"/>
    <col min="13" max="13" width="17.8515625" style="1" customWidth="1"/>
    <col min="14" max="14" width="12.28125" style="2" hidden="1" customWidth="1"/>
    <col min="15" max="15" width="17.57421875" style="1" customWidth="1"/>
    <col min="16" max="16" width="22.8515625" style="1" customWidth="1"/>
    <col min="17" max="17" width="12.28125" style="1" hidden="1" customWidth="1"/>
    <col min="18" max="18" width="22.7109375" style="1" customWidth="1"/>
    <col min="19" max="19" width="12.8515625" style="1" customWidth="1"/>
    <col min="20" max="20" width="12.28125" style="1" hidden="1" customWidth="1"/>
    <col min="21" max="52" width="9.140625" style="1" hidden="1" customWidth="1"/>
    <col min="53" max="53" width="17.003906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1" t="str">
        <f>B2&amp;" BoQ"</f>
        <v>Item Wise BoQ</v>
      </c>
      <c r="B1" s="71"/>
      <c r="C1" s="71"/>
      <c r="D1" s="71"/>
      <c r="E1" s="71"/>
      <c r="F1" s="71"/>
      <c r="G1" s="71"/>
      <c r="H1" s="71"/>
      <c r="I1" s="71"/>
      <c r="J1" s="71"/>
      <c r="K1" s="71"/>
      <c r="L1" s="71"/>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72" t="s">
        <v>48</v>
      </c>
      <c r="B4" s="72"/>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IE4" s="10"/>
      <c r="IF4" s="10"/>
      <c r="IG4" s="10"/>
      <c r="IH4" s="10"/>
      <c r="II4" s="10"/>
    </row>
    <row r="5" spans="1:243" s="9" customFormat="1" ht="30" customHeight="1">
      <c r="A5" s="72" t="s">
        <v>53</v>
      </c>
      <c r="B5" s="72"/>
      <c r="C5" s="72"/>
      <c r="D5" s="72"/>
      <c r="E5" s="72"/>
      <c r="F5" s="72"/>
      <c r="G5" s="72"/>
      <c r="H5" s="72"/>
      <c r="I5" s="72"/>
      <c r="J5" s="72"/>
      <c r="K5" s="72"/>
      <c r="L5" s="72"/>
      <c r="M5" s="72"/>
      <c r="N5" s="72"/>
      <c r="O5" s="72"/>
      <c r="P5" s="72"/>
      <c r="Q5" s="72"/>
      <c r="R5" s="72"/>
      <c r="S5" s="72"/>
      <c r="T5" s="72"/>
      <c r="U5" s="72"/>
      <c r="V5" s="72"/>
      <c r="W5" s="72"/>
      <c r="X5" s="72"/>
      <c r="Y5" s="72"/>
      <c r="Z5" s="72"/>
      <c r="AA5" s="72"/>
      <c r="AB5" s="72"/>
      <c r="AC5" s="72"/>
      <c r="AD5" s="72"/>
      <c r="AE5" s="72"/>
      <c r="AF5" s="72"/>
      <c r="AG5" s="72"/>
      <c r="AH5" s="72"/>
      <c r="AI5" s="72"/>
      <c r="AJ5" s="72"/>
      <c r="AK5" s="72"/>
      <c r="AL5" s="72"/>
      <c r="AM5" s="72"/>
      <c r="AN5" s="72"/>
      <c r="AO5" s="72"/>
      <c r="AP5" s="72"/>
      <c r="AQ5" s="72"/>
      <c r="AR5" s="72"/>
      <c r="AS5" s="72"/>
      <c r="AT5" s="72"/>
      <c r="AU5" s="72"/>
      <c r="AV5" s="72"/>
      <c r="AW5" s="72"/>
      <c r="AX5" s="72"/>
      <c r="AY5" s="72"/>
      <c r="AZ5" s="72"/>
      <c r="BA5" s="72"/>
      <c r="BB5" s="72"/>
      <c r="BC5" s="72"/>
      <c r="IE5" s="10"/>
      <c r="IF5" s="10"/>
      <c r="IG5" s="10"/>
      <c r="IH5" s="10"/>
      <c r="II5" s="10"/>
    </row>
    <row r="6" spans="1:243" s="9" customFormat="1" ht="30" customHeight="1">
      <c r="A6" s="72" t="s">
        <v>54</v>
      </c>
      <c r="B6" s="72"/>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72"/>
      <c r="AM6" s="72"/>
      <c r="AN6" s="72"/>
      <c r="AO6" s="72"/>
      <c r="AP6" s="72"/>
      <c r="AQ6" s="72"/>
      <c r="AR6" s="72"/>
      <c r="AS6" s="72"/>
      <c r="AT6" s="72"/>
      <c r="AU6" s="72"/>
      <c r="AV6" s="72"/>
      <c r="AW6" s="72"/>
      <c r="AX6" s="72"/>
      <c r="AY6" s="72"/>
      <c r="AZ6" s="72"/>
      <c r="BA6" s="72"/>
      <c r="BB6" s="72"/>
      <c r="BC6" s="72"/>
      <c r="IE6" s="10"/>
      <c r="IF6" s="10"/>
      <c r="IG6" s="10"/>
      <c r="IH6" s="10"/>
      <c r="II6" s="10"/>
    </row>
    <row r="7" spans="1:243" s="9" customFormat="1" ht="29.25" customHeight="1" hidden="1">
      <c r="A7" s="73" t="s">
        <v>6</v>
      </c>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IE7" s="10"/>
      <c r="IF7" s="10"/>
      <c r="IG7" s="10"/>
      <c r="IH7" s="10"/>
      <c r="II7" s="10"/>
    </row>
    <row r="8" spans="1:243" s="12" customFormat="1" ht="33.75" customHeight="1">
      <c r="A8" s="11" t="s">
        <v>7</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69" t="s">
        <v>8</v>
      </c>
      <c r="B9" s="69"/>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51</v>
      </c>
      <c r="P11" s="19" t="s">
        <v>49</v>
      </c>
      <c r="Q11" s="19" t="s">
        <v>27</v>
      </c>
      <c r="R11" s="19" t="s">
        <v>50</v>
      </c>
      <c r="S11" s="19" t="s">
        <v>52</v>
      </c>
      <c r="T11" s="19" t="s">
        <v>28</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29</v>
      </c>
      <c r="BB11" s="21" t="s">
        <v>30</v>
      </c>
      <c r="BC11" s="22" t="s">
        <v>31</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7" customFormat="1" ht="37.5" customHeight="1">
      <c r="A13" s="25">
        <v>1.1</v>
      </c>
      <c r="B13" s="66" t="s">
        <v>55</v>
      </c>
      <c r="C13" s="67" t="s">
        <v>56</v>
      </c>
      <c r="D13" s="64">
        <v>3</v>
      </c>
      <c r="E13" s="51" t="s">
        <v>34</v>
      </c>
      <c r="F13" s="52"/>
      <c r="G13" s="53"/>
      <c r="H13" s="54"/>
      <c r="I13" s="55" t="s">
        <v>35</v>
      </c>
      <c r="J13" s="56">
        <f aca="true" t="shared" si="0" ref="J13:J37">IF(I13="Less(-)",-1,1)</f>
        <v>1</v>
      </c>
      <c r="K13" s="57" t="s">
        <v>36</v>
      </c>
      <c r="L13" s="57" t="s">
        <v>4</v>
      </c>
      <c r="M13" s="58"/>
      <c r="N13" s="53"/>
      <c r="O13" s="53"/>
      <c r="P13" s="59"/>
      <c r="Q13" s="53"/>
      <c r="R13" s="53"/>
      <c r="S13" s="59"/>
      <c r="T13" s="59"/>
      <c r="U13" s="60"/>
      <c r="V13" s="60"/>
      <c r="W13" s="60"/>
      <c r="X13" s="60"/>
      <c r="Y13" s="60"/>
      <c r="Z13" s="60"/>
      <c r="AA13" s="60"/>
      <c r="AB13" s="60"/>
      <c r="AC13" s="60"/>
      <c r="AD13" s="60"/>
      <c r="AE13" s="60"/>
      <c r="AF13" s="60"/>
      <c r="AG13" s="60"/>
      <c r="AH13" s="60"/>
      <c r="AI13" s="60"/>
      <c r="AJ13" s="60"/>
      <c r="AK13" s="60"/>
      <c r="AL13" s="60"/>
      <c r="AM13" s="60"/>
      <c r="AN13" s="60"/>
      <c r="AO13" s="60"/>
      <c r="AP13" s="60"/>
      <c r="AQ13" s="60"/>
      <c r="AR13" s="60"/>
      <c r="AS13" s="60"/>
      <c r="AT13" s="60"/>
      <c r="AU13" s="60"/>
      <c r="AV13" s="60"/>
      <c r="AW13" s="60"/>
      <c r="AX13" s="60"/>
      <c r="AY13" s="60"/>
      <c r="AZ13" s="60"/>
      <c r="BA13" s="61">
        <f aca="true" t="shared" si="1" ref="BA13:BA37">D13*M13+R13</f>
        <v>0</v>
      </c>
      <c r="BB13" s="46">
        <f aca="true" t="shared" si="2" ref="BB13:BB37">D13*M13+O13+P13+R13+S13</f>
        <v>0</v>
      </c>
      <c r="BC13" s="26" t="str">
        <f aca="true" t="shared" si="3" ref="BC13:BC37">SpellNumber(L13,BB13)</f>
        <v>INR Zero Only</v>
      </c>
      <c r="IA13" s="27">
        <v>1.1</v>
      </c>
      <c r="IB13" s="65" t="s">
        <v>55</v>
      </c>
      <c r="IC13" s="27" t="s">
        <v>56</v>
      </c>
      <c r="ID13" s="27">
        <v>3</v>
      </c>
      <c r="IE13" s="28" t="s">
        <v>34</v>
      </c>
      <c r="IF13" s="28" t="s">
        <v>37</v>
      </c>
      <c r="IG13" s="28" t="s">
        <v>33</v>
      </c>
      <c r="IH13" s="28">
        <v>123.223</v>
      </c>
      <c r="II13" s="28" t="s">
        <v>34</v>
      </c>
    </row>
    <row r="14" spans="1:243" s="27" customFormat="1" ht="21" customHeight="1">
      <c r="A14" s="25">
        <v>1.2</v>
      </c>
      <c r="B14" s="66" t="s">
        <v>57</v>
      </c>
      <c r="C14" s="67" t="s">
        <v>58</v>
      </c>
      <c r="D14" s="64">
        <v>100</v>
      </c>
      <c r="E14" s="51" t="s">
        <v>59</v>
      </c>
      <c r="F14" s="52"/>
      <c r="G14" s="53"/>
      <c r="H14" s="53"/>
      <c r="I14" s="55" t="s">
        <v>35</v>
      </c>
      <c r="J14" s="56">
        <f t="shared" si="0"/>
        <v>1</v>
      </c>
      <c r="K14" s="57" t="s">
        <v>36</v>
      </c>
      <c r="L14" s="57" t="s">
        <v>4</v>
      </c>
      <c r="M14" s="58"/>
      <c r="N14" s="53"/>
      <c r="O14" s="53"/>
      <c r="P14" s="59"/>
      <c r="Q14" s="53"/>
      <c r="R14" s="53"/>
      <c r="S14" s="59"/>
      <c r="T14" s="59"/>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1">
        <f t="shared" si="1"/>
        <v>0</v>
      </c>
      <c r="BB14" s="46">
        <f t="shared" si="2"/>
        <v>0</v>
      </c>
      <c r="BC14" s="26" t="str">
        <f t="shared" si="3"/>
        <v>INR Zero Only</v>
      </c>
      <c r="IA14" s="27">
        <v>1.2</v>
      </c>
      <c r="IB14" s="65" t="s">
        <v>57</v>
      </c>
      <c r="IC14" s="27" t="s">
        <v>58</v>
      </c>
      <c r="ID14" s="27">
        <v>100</v>
      </c>
      <c r="IE14" s="28" t="s">
        <v>59</v>
      </c>
      <c r="IF14" s="28" t="s">
        <v>39</v>
      </c>
      <c r="IG14" s="28" t="s">
        <v>38</v>
      </c>
      <c r="IH14" s="28">
        <v>213</v>
      </c>
      <c r="II14" s="28" t="s">
        <v>34</v>
      </c>
    </row>
    <row r="15" spans="1:243" s="27" customFormat="1" ht="54.75" customHeight="1">
      <c r="A15" s="25">
        <v>1.3</v>
      </c>
      <c r="B15" s="66" t="s">
        <v>60</v>
      </c>
      <c r="C15" s="67" t="s">
        <v>61</v>
      </c>
      <c r="D15" s="64">
        <v>2</v>
      </c>
      <c r="E15" s="51" t="s">
        <v>34</v>
      </c>
      <c r="F15" s="52"/>
      <c r="G15" s="53"/>
      <c r="H15" s="53"/>
      <c r="I15" s="55" t="s">
        <v>35</v>
      </c>
      <c r="J15" s="56">
        <f t="shared" si="0"/>
        <v>1</v>
      </c>
      <c r="K15" s="57" t="s">
        <v>36</v>
      </c>
      <c r="L15" s="57" t="s">
        <v>4</v>
      </c>
      <c r="M15" s="58"/>
      <c r="N15" s="53"/>
      <c r="O15" s="53"/>
      <c r="P15" s="59"/>
      <c r="Q15" s="53"/>
      <c r="R15" s="53"/>
      <c r="S15" s="59"/>
      <c r="T15" s="59"/>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1">
        <f t="shared" si="1"/>
        <v>0</v>
      </c>
      <c r="BB15" s="46">
        <f t="shared" si="2"/>
        <v>0</v>
      </c>
      <c r="BC15" s="26" t="str">
        <f t="shared" si="3"/>
        <v>INR Zero Only</v>
      </c>
      <c r="IA15" s="27">
        <v>1.3</v>
      </c>
      <c r="IB15" s="27" t="s">
        <v>60</v>
      </c>
      <c r="IC15" s="27" t="s">
        <v>61</v>
      </c>
      <c r="ID15" s="27">
        <v>2</v>
      </c>
      <c r="IE15" s="28" t="s">
        <v>34</v>
      </c>
      <c r="IF15" s="28" t="s">
        <v>39</v>
      </c>
      <c r="IG15" s="28" t="s">
        <v>38</v>
      </c>
      <c r="IH15" s="28">
        <v>213</v>
      </c>
      <c r="II15" s="28" t="s">
        <v>34</v>
      </c>
    </row>
    <row r="16" spans="1:243" s="27" customFormat="1" ht="59.25" customHeight="1">
      <c r="A16" s="25">
        <v>1.4</v>
      </c>
      <c r="B16" s="66" t="s">
        <v>62</v>
      </c>
      <c r="C16" s="67" t="s">
        <v>63</v>
      </c>
      <c r="D16" s="64">
        <v>1</v>
      </c>
      <c r="E16" s="51" t="s">
        <v>34</v>
      </c>
      <c r="F16" s="52"/>
      <c r="G16" s="53"/>
      <c r="H16" s="53"/>
      <c r="I16" s="55" t="s">
        <v>35</v>
      </c>
      <c r="J16" s="56">
        <f t="shared" si="0"/>
        <v>1</v>
      </c>
      <c r="K16" s="57" t="s">
        <v>36</v>
      </c>
      <c r="L16" s="57" t="s">
        <v>4</v>
      </c>
      <c r="M16" s="58"/>
      <c r="N16" s="53"/>
      <c r="O16" s="53"/>
      <c r="P16" s="59"/>
      <c r="Q16" s="53"/>
      <c r="R16" s="53"/>
      <c r="S16" s="59"/>
      <c r="T16" s="59"/>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1">
        <f t="shared" si="1"/>
        <v>0</v>
      </c>
      <c r="BB16" s="46">
        <f t="shared" si="2"/>
        <v>0</v>
      </c>
      <c r="BC16" s="26" t="str">
        <f t="shared" si="3"/>
        <v>INR Zero Only</v>
      </c>
      <c r="IA16" s="27">
        <v>1.4</v>
      </c>
      <c r="IB16" s="27" t="s">
        <v>62</v>
      </c>
      <c r="IC16" s="27" t="s">
        <v>63</v>
      </c>
      <c r="ID16" s="27">
        <v>1</v>
      </c>
      <c r="IE16" s="28" t="s">
        <v>34</v>
      </c>
      <c r="IF16" s="28" t="s">
        <v>32</v>
      </c>
      <c r="IG16" s="28" t="s">
        <v>40</v>
      </c>
      <c r="IH16" s="28">
        <v>10</v>
      </c>
      <c r="II16" s="28" t="s">
        <v>34</v>
      </c>
    </row>
    <row r="17" spans="1:243" s="27" customFormat="1" ht="59.25" customHeight="1">
      <c r="A17" s="25">
        <v>1.5</v>
      </c>
      <c r="B17" s="66" t="s">
        <v>64</v>
      </c>
      <c r="C17" s="67" t="s">
        <v>65</v>
      </c>
      <c r="D17" s="64">
        <v>8</v>
      </c>
      <c r="E17" s="51" t="s">
        <v>34</v>
      </c>
      <c r="F17" s="52"/>
      <c r="G17" s="53"/>
      <c r="H17" s="53"/>
      <c r="I17" s="55" t="s">
        <v>35</v>
      </c>
      <c r="J17" s="56">
        <f t="shared" si="0"/>
        <v>1</v>
      </c>
      <c r="K17" s="57" t="s">
        <v>36</v>
      </c>
      <c r="L17" s="57" t="s">
        <v>4</v>
      </c>
      <c r="M17" s="58"/>
      <c r="N17" s="53"/>
      <c r="O17" s="53"/>
      <c r="P17" s="59"/>
      <c r="Q17" s="53"/>
      <c r="R17" s="53"/>
      <c r="S17" s="59"/>
      <c r="T17" s="59"/>
      <c r="U17" s="60"/>
      <c r="V17" s="60"/>
      <c r="W17" s="60"/>
      <c r="X17" s="60"/>
      <c r="Y17" s="60"/>
      <c r="Z17" s="60"/>
      <c r="AA17" s="60"/>
      <c r="AB17" s="60"/>
      <c r="AC17" s="60"/>
      <c r="AD17" s="60"/>
      <c r="AE17" s="60"/>
      <c r="AF17" s="60"/>
      <c r="AG17" s="60"/>
      <c r="AH17" s="60"/>
      <c r="AI17" s="60"/>
      <c r="AJ17" s="60"/>
      <c r="AK17" s="60"/>
      <c r="AL17" s="60"/>
      <c r="AM17" s="60"/>
      <c r="AN17" s="60"/>
      <c r="AO17" s="60"/>
      <c r="AP17" s="60"/>
      <c r="AQ17" s="60"/>
      <c r="AR17" s="60"/>
      <c r="AS17" s="60"/>
      <c r="AT17" s="60"/>
      <c r="AU17" s="60"/>
      <c r="AV17" s="60"/>
      <c r="AW17" s="60"/>
      <c r="AX17" s="60"/>
      <c r="AY17" s="60"/>
      <c r="AZ17" s="60"/>
      <c r="BA17" s="61">
        <f t="shared" si="1"/>
        <v>0</v>
      </c>
      <c r="BB17" s="46">
        <f t="shared" si="2"/>
        <v>0</v>
      </c>
      <c r="BC17" s="26" t="str">
        <f t="shared" si="3"/>
        <v>INR Zero Only</v>
      </c>
      <c r="IA17" s="27">
        <v>1.5</v>
      </c>
      <c r="IB17" s="27" t="s">
        <v>64</v>
      </c>
      <c r="IC17" s="27" t="s">
        <v>65</v>
      </c>
      <c r="ID17" s="27">
        <v>8</v>
      </c>
      <c r="IE17" s="28" t="s">
        <v>34</v>
      </c>
      <c r="IF17" s="28" t="s">
        <v>32</v>
      </c>
      <c r="IG17" s="28" t="s">
        <v>40</v>
      </c>
      <c r="IH17" s="28">
        <v>10</v>
      </c>
      <c r="II17" s="28" t="s">
        <v>34</v>
      </c>
    </row>
    <row r="18" spans="1:243" s="27" customFormat="1" ht="59.25" customHeight="1">
      <c r="A18" s="25">
        <v>1.6</v>
      </c>
      <c r="B18" s="66" t="s">
        <v>66</v>
      </c>
      <c r="C18" s="67" t="s">
        <v>67</v>
      </c>
      <c r="D18" s="64">
        <v>2</v>
      </c>
      <c r="E18" s="51" t="s">
        <v>34</v>
      </c>
      <c r="F18" s="52"/>
      <c r="G18" s="53"/>
      <c r="H18" s="54"/>
      <c r="I18" s="55" t="s">
        <v>35</v>
      </c>
      <c r="J18" s="56">
        <f t="shared" si="0"/>
        <v>1</v>
      </c>
      <c r="K18" s="57" t="s">
        <v>36</v>
      </c>
      <c r="L18" s="57" t="s">
        <v>4</v>
      </c>
      <c r="M18" s="58"/>
      <c r="N18" s="53"/>
      <c r="O18" s="53"/>
      <c r="P18" s="59"/>
      <c r="Q18" s="53"/>
      <c r="R18" s="53"/>
      <c r="S18" s="59"/>
      <c r="T18" s="59"/>
      <c r="U18" s="60"/>
      <c r="V18" s="60"/>
      <c r="W18" s="60"/>
      <c r="X18" s="60"/>
      <c r="Y18" s="60"/>
      <c r="Z18" s="60"/>
      <c r="AA18" s="60"/>
      <c r="AB18" s="60"/>
      <c r="AC18" s="60"/>
      <c r="AD18" s="60"/>
      <c r="AE18" s="60"/>
      <c r="AF18" s="60"/>
      <c r="AG18" s="60"/>
      <c r="AH18" s="60"/>
      <c r="AI18" s="60"/>
      <c r="AJ18" s="60"/>
      <c r="AK18" s="60"/>
      <c r="AL18" s="60"/>
      <c r="AM18" s="60"/>
      <c r="AN18" s="60"/>
      <c r="AO18" s="60"/>
      <c r="AP18" s="60"/>
      <c r="AQ18" s="60"/>
      <c r="AR18" s="60"/>
      <c r="AS18" s="60"/>
      <c r="AT18" s="60"/>
      <c r="AU18" s="60"/>
      <c r="AV18" s="60"/>
      <c r="AW18" s="60"/>
      <c r="AX18" s="60"/>
      <c r="AY18" s="60"/>
      <c r="AZ18" s="60"/>
      <c r="BA18" s="61">
        <f t="shared" si="1"/>
        <v>0</v>
      </c>
      <c r="BB18" s="46">
        <f t="shared" si="2"/>
        <v>0</v>
      </c>
      <c r="BC18" s="26" t="str">
        <f t="shared" si="3"/>
        <v>INR Zero Only</v>
      </c>
      <c r="IA18" s="27">
        <v>1.6</v>
      </c>
      <c r="IB18" s="65" t="s">
        <v>66</v>
      </c>
      <c r="IC18" s="27" t="s">
        <v>67</v>
      </c>
      <c r="ID18" s="27">
        <v>2</v>
      </c>
      <c r="IE18" s="28" t="s">
        <v>34</v>
      </c>
      <c r="IF18" s="28" t="s">
        <v>37</v>
      </c>
      <c r="IG18" s="28" t="s">
        <v>33</v>
      </c>
      <c r="IH18" s="28">
        <v>123.223</v>
      </c>
      <c r="II18" s="28" t="s">
        <v>34</v>
      </c>
    </row>
    <row r="19" spans="1:243" s="27" customFormat="1" ht="52.5" customHeight="1">
      <c r="A19" s="25">
        <v>1.7</v>
      </c>
      <c r="B19" s="66" t="s">
        <v>68</v>
      </c>
      <c r="C19" s="67" t="s">
        <v>69</v>
      </c>
      <c r="D19" s="64">
        <v>2</v>
      </c>
      <c r="E19" s="51" t="s">
        <v>34</v>
      </c>
      <c r="F19" s="52"/>
      <c r="G19" s="53"/>
      <c r="H19" s="53"/>
      <c r="I19" s="55" t="s">
        <v>35</v>
      </c>
      <c r="J19" s="56">
        <f t="shared" si="0"/>
        <v>1</v>
      </c>
      <c r="K19" s="57" t="s">
        <v>36</v>
      </c>
      <c r="L19" s="57" t="s">
        <v>4</v>
      </c>
      <c r="M19" s="58"/>
      <c r="N19" s="53"/>
      <c r="O19" s="53"/>
      <c r="P19" s="59"/>
      <c r="Q19" s="53"/>
      <c r="R19" s="53"/>
      <c r="S19" s="59"/>
      <c r="T19" s="59"/>
      <c r="U19" s="60"/>
      <c r="V19" s="60"/>
      <c r="W19" s="60"/>
      <c r="X19" s="60"/>
      <c r="Y19" s="60"/>
      <c r="Z19" s="60"/>
      <c r="AA19" s="60"/>
      <c r="AB19" s="60"/>
      <c r="AC19" s="60"/>
      <c r="AD19" s="60"/>
      <c r="AE19" s="60"/>
      <c r="AF19" s="60"/>
      <c r="AG19" s="60"/>
      <c r="AH19" s="60"/>
      <c r="AI19" s="60"/>
      <c r="AJ19" s="60"/>
      <c r="AK19" s="60"/>
      <c r="AL19" s="60"/>
      <c r="AM19" s="60"/>
      <c r="AN19" s="60"/>
      <c r="AO19" s="60"/>
      <c r="AP19" s="60"/>
      <c r="AQ19" s="60"/>
      <c r="AR19" s="60"/>
      <c r="AS19" s="60"/>
      <c r="AT19" s="60"/>
      <c r="AU19" s="60"/>
      <c r="AV19" s="60"/>
      <c r="AW19" s="60"/>
      <c r="AX19" s="60"/>
      <c r="AY19" s="60"/>
      <c r="AZ19" s="60"/>
      <c r="BA19" s="61">
        <f t="shared" si="1"/>
        <v>0</v>
      </c>
      <c r="BB19" s="46">
        <f t="shared" si="2"/>
        <v>0</v>
      </c>
      <c r="BC19" s="26" t="str">
        <f t="shared" si="3"/>
        <v>INR Zero Only</v>
      </c>
      <c r="IA19" s="27">
        <v>1.7</v>
      </c>
      <c r="IB19" s="65" t="s">
        <v>68</v>
      </c>
      <c r="IC19" s="27" t="s">
        <v>69</v>
      </c>
      <c r="ID19" s="27">
        <v>2</v>
      </c>
      <c r="IE19" s="28" t="s">
        <v>34</v>
      </c>
      <c r="IF19" s="28" t="s">
        <v>39</v>
      </c>
      <c r="IG19" s="28" t="s">
        <v>38</v>
      </c>
      <c r="IH19" s="28">
        <v>213</v>
      </c>
      <c r="II19" s="28" t="s">
        <v>34</v>
      </c>
    </row>
    <row r="20" spans="1:243" s="27" customFormat="1" ht="54.75" customHeight="1">
      <c r="A20" s="25">
        <v>1.8</v>
      </c>
      <c r="B20" s="66" t="s">
        <v>70</v>
      </c>
      <c r="C20" s="67" t="s">
        <v>71</v>
      </c>
      <c r="D20" s="64">
        <v>1</v>
      </c>
      <c r="E20" s="51" t="s">
        <v>34</v>
      </c>
      <c r="F20" s="52"/>
      <c r="G20" s="53"/>
      <c r="H20" s="53"/>
      <c r="I20" s="55" t="s">
        <v>35</v>
      </c>
      <c r="J20" s="56">
        <f t="shared" si="0"/>
        <v>1</v>
      </c>
      <c r="K20" s="57" t="s">
        <v>36</v>
      </c>
      <c r="L20" s="57" t="s">
        <v>4</v>
      </c>
      <c r="M20" s="58"/>
      <c r="N20" s="53"/>
      <c r="O20" s="53"/>
      <c r="P20" s="59"/>
      <c r="Q20" s="53"/>
      <c r="R20" s="53"/>
      <c r="S20" s="59"/>
      <c r="T20" s="59"/>
      <c r="U20" s="60"/>
      <c r="V20" s="60"/>
      <c r="W20" s="60"/>
      <c r="X20" s="60"/>
      <c r="Y20" s="60"/>
      <c r="Z20" s="60"/>
      <c r="AA20" s="60"/>
      <c r="AB20" s="60"/>
      <c r="AC20" s="60"/>
      <c r="AD20" s="60"/>
      <c r="AE20" s="60"/>
      <c r="AF20" s="60"/>
      <c r="AG20" s="60"/>
      <c r="AH20" s="60"/>
      <c r="AI20" s="60"/>
      <c r="AJ20" s="60"/>
      <c r="AK20" s="60"/>
      <c r="AL20" s="60"/>
      <c r="AM20" s="60"/>
      <c r="AN20" s="60"/>
      <c r="AO20" s="60"/>
      <c r="AP20" s="60"/>
      <c r="AQ20" s="60"/>
      <c r="AR20" s="60"/>
      <c r="AS20" s="60"/>
      <c r="AT20" s="60"/>
      <c r="AU20" s="60"/>
      <c r="AV20" s="60"/>
      <c r="AW20" s="60"/>
      <c r="AX20" s="60"/>
      <c r="AY20" s="60"/>
      <c r="AZ20" s="60"/>
      <c r="BA20" s="61">
        <f t="shared" si="1"/>
        <v>0</v>
      </c>
      <c r="BB20" s="46">
        <f t="shared" si="2"/>
        <v>0</v>
      </c>
      <c r="BC20" s="26" t="str">
        <f t="shared" si="3"/>
        <v>INR Zero Only</v>
      </c>
      <c r="IA20" s="27">
        <v>1.8</v>
      </c>
      <c r="IB20" s="27" t="s">
        <v>70</v>
      </c>
      <c r="IC20" s="27" t="s">
        <v>71</v>
      </c>
      <c r="ID20" s="27">
        <v>1</v>
      </c>
      <c r="IE20" s="28" t="s">
        <v>34</v>
      </c>
      <c r="IF20" s="28" t="s">
        <v>39</v>
      </c>
      <c r="IG20" s="28" t="s">
        <v>38</v>
      </c>
      <c r="IH20" s="28">
        <v>213</v>
      </c>
      <c r="II20" s="28" t="s">
        <v>34</v>
      </c>
    </row>
    <row r="21" spans="1:243" s="27" customFormat="1" ht="54" customHeight="1">
      <c r="A21" s="25">
        <v>1.9</v>
      </c>
      <c r="B21" s="66" t="s">
        <v>72</v>
      </c>
      <c r="C21" s="67" t="s">
        <v>73</v>
      </c>
      <c r="D21" s="64">
        <v>2</v>
      </c>
      <c r="E21" s="51" t="s">
        <v>34</v>
      </c>
      <c r="F21" s="52"/>
      <c r="G21" s="53"/>
      <c r="H21" s="53"/>
      <c r="I21" s="55" t="s">
        <v>35</v>
      </c>
      <c r="J21" s="56">
        <f t="shared" si="0"/>
        <v>1</v>
      </c>
      <c r="K21" s="57" t="s">
        <v>36</v>
      </c>
      <c r="L21" s="57" t="s">
        <v>4</v>
      </c>
      <c r="M21" s="58"/>
      <c r="N21" s="53"/>
      <c r="O21" s="53"/>
      <c r="P21" s="59"/>
      <c r="Q21" s="53"/>
      <c r="R21" s="53"/>
      <c r="S21" s="59"/>
      <c r="T21" s="59"/>
      <c r="U21" s="60"/>
      <c r="V21" s="60"/>
      <c r="W21" s="60"/>
      <c r="X21" s="60"/>
      <c r="Y21" s="60"/>
      <c r="Z21" s="60"/>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1">
        <f t="shared" si="1"/>
        <v>0</v>
      </c>
      <c r="BB21" s="46">
        <f t="shared" si="2"/>
        <v>0</v>
      </c>
      <c r="BC21" s="26" t="str">
        <f t="shared" si="3"/>
        <v>INR Zero Only</v>
      </c>
      <c r="IA21" s="27">
        <v>1.9</v>
      </c>
      <c r="IB21" s="27" t="s">
        <v>72</v>
      </c>
      <c r="IC21" s="27" t="s">
        <v>73</v>
      </c>
      <c r="ID21" s="27">
        <v>2</v>
      </c>
      <c r="IE21" s="28" t="s">
        <v>34</v>
      </c>
      <c r="IF21" s="28" t="s">
        <v>32</v>
      </c>
      <c r="IG21" s="28" t="s">
        <v>40</v>
      </c>
      <c r="IH21" s="28">
        <v>10</v>
      </c>
      <c r="II21" s="28" t="s">
        <v>34</v>
      </c>
    </row>
    <row r="22" spans="1:243" s="27" customFormat="1" ht="54.75" customHeight="1">
      <c r="A22" s="25">
        <v>2</v>
      </c>
      <c r="B22" s="66" t="s">
        <v>74</v>
      </c>
      <c r="C22" s="67" t="s">
        <v>75</v>
      </c>
      <c r="D22" s="64">
        <v>1</v>
      </c>
      <c r="E22" s="51" t="s">
        <v>34</v>
      </c>
      <c r="F22" s="52"/>
      <c r="G22" s="53"/>
      <c r="H22" s="53"/>
      <c r="I22" s="55" t="s">
        <v>35</v>
      </c>
      <c r="J22" s="56">
        <f t="shared" si="0"/>
        <v>1</v>
      </c>
      <c r="K22" s="57" t="s">
        <v>36</v>
      </c>
      <c r="L22" s="57" t="s">
        <v>4</v>
      </c>
      <c r="M22" s="58"/>
      <c r="N22" s="53"/>
      <c r="O22" s="53"/>
      <c r="P22" s="59"/>
      <c r="Q22" s="53"/>
      <c r="R22" s="53"/>
      <c r="S22" s="59"/>
      <c r="T22" s="59"/>
      <c r="U22" s="60"/>
      <c r="V22" s="60"/>
      <c r="W22" s="60"/>
      <c r="X22" s="60"/>
      <c r="Y22" s="60"/>
      <c r="Z22" s="60"/>
      <c r="AA22" s="60"/>
      <c r="AB22" s="60"/>
      <c r="AC22" s="60"/>
      <c r="AD22" s="60"/>
      <c r="AE22" s="60"/>
      <c r="AF22" s="60"/>
      <c r="AG22" s="60"/>
      <c r="AH22" s="60"/>
      <c r="AI22" s="60"/>
      <c r="AJ22" s="60"/>
      <c r="AK22" s="60"/>
      <c r="AL22" s="60"/>
      <c r="AM22" s="60"/>
      <c r="AN22" s="60"/>
      <c r="AO22" s="60"/>
      <c r="AP22" s="60"/>
      <c r="AQ22" s="60"/>
      <c r="AR22" s="60"/>
      <c r="AS22" s="60"/>
      <c r="AT22" s="60"/>
      <c r="AU22" s="60"/>
      <c r="AV22" s="60"/>
      <c r="AW22" s="60"/>
      <c r="AX22" s="60"/>
      <c r="AY22" s="60"/>
      <c r="AZ22" s="60"/>
      <c r="BA22" s="61">
        <f t="shared" si="1"/>
        <v>0</v>
      </c>
      <c r="BB22" s="46">
        <f t="shared" si="2"/>
        <v>0</v>
      </c>
      <c r="BC22" s="26" t="str">
        <f t="shared" si="3"/>
        <v>INR Zero Only</v>
      </c>
      <c r="IA22" s="27">
        <v>2</v>
      </c>
      <c r="IB22" s="27" t="s">
        <v>74</v>
      </c>
      <c r="IC22" s="27" t="s">
        <v>75</v>
      </c>
      <c r="ID22" s="27">
        <v>1</v>
      </c>
      <c r="IE22" s="28" t="s">
        <v>34</v>
      </c>
      <c r="IF22" s="28" t="s">
        <v>32</v>
      </c>
      <c r="IG22" s="28" t="s">
        <v>40</v>
      </c>
      <c r="IH22" s="28">
        <v>10</v>
      </c>
      <c r="II22" s="28" t="s">
        <v>34</v>
      </c>
    </row>
    <row r="23" spans="1:243" s="27" customFormat="1" ht="73.5" customHeight="1">
      <c r="A23" s="25">
        <v>2.1</v>
      </c>
      <c r="B23" s="66" t="s">
        <v>76</v>
      </c>
      <c r="C23" s="67" t="s">
        <v>77</v>
      </c>
      <c r="D23" s="64">
        <v>2</v>
      </c>
      <c r="E23" s="51" t="s">
        <v>34</v>
      </c>
      <c r="F23" s="52"/>
      <c r="G23" s="53"/>
      <c r="H23" s="54"/>
      <c r="I23" s="55" t="s">
        <v>35</v>
      </c>
      <c r="J23" s="56">
        <f t="shared" si="0"/>
        <v>1</v>
      </c>
      <c r="K23" s="57" t="s">
        <v>36</v>
      </c>
      <c r="L23" s="57" t="s">
        <v>4</v>
      </c>
      <c r="M23" s="58"/>
      <c r="N23" s="53"/>
      <c r="O23" s="53"/>
      <c r="P23" s="59"/>
      <c r="Q23" s="53"/>
      <c r="R23" s="53"/>
      <c r="S23" s="59"/>
      <c r="T23" s="59"/>
      <c r="U23" s="60"/>
      <c r="V23" s="60"/>
      <c r="W23" s="60"/>
      <c r="X23" s="60"/>
      <c r="Y23" s="60"/>
      <c r="Z23" s="60"/>
      <c r="AA23" s="60"/>
      <c r="AB23" s="60"/>
      <c r="AC23" s="60"/>
      <c r="AD23" s="60"/>
      <c r="AE23" s="60"/>
      <c r="AF23" s="60"/>
      <c r="AG23" s="60"/>
      <c r="AH23" s="60"/>
      <c r="AI23" s="60"/>
      <c r="AJ23" s="60"/>
      <c r="AK23" s="60"/>
      <c r="AL23" s="60"/>
      <c r="AM23" s="60"/>
      <c r="AN23" s="60"/>
      <c r="AO23" s="60"/>
      <c r="AP23" s="60"/>
      <c r="AQ23" s="60"/>
      <c r="AR23" s="60"/>
      <c r="AS23" s="60"/>
      <c r="AT23" s="60"/>
      <c r="AU23" s="60"/>
      <c r="AV23" s="60"/>
      <c r="AW23" s="60"/>
      <c r="AX23" s="60"/>
      <c r="AY23" s="60"/>
      <c r="AZ23" s="60"/>
      <c r="BA23" s="61">
        <f t="shared" si="1"/>
        <v>0</v>
      </c>
      <c r="BB23" s="46">
        <f t="shared" si="2"/>
        <v>0</v>
      </c>
      <c r="BC23" s="26" t="str">
        <f t="shared" si="3"/>
        <v>INR Zero Only</v>
      </c>
      <c r="IA23" s="27">
        <v>2.1</v>
      </c>
      <c r="IB23" s="65" t="s">
        <v>76</v>
      </c>
      <c r="IC23" s="27" t="s">
        <v>77</v>
      </c>
      <c r="ID23" s="27">
        <v>2</v>
      </c>
      <c r="IE23" s="28" t="s">
        <v>34</v>
      </c>
      <c r="IF23" s="28" t="s">
        <v>37</v>
      </c>
      <c r="IG23" s="28" t="s">
        <v>33</v>
      </c>
      <c r="IH23" s="28">
        <v>123.223</v>
      </c>
      <c r="II23" s="28" t="s">
        <v>34</v>
      </c>
    </row>
    <row r="24" spans="1:243" s="27" customFormat="1" ht="72" customHeight="1">
      <c r="A24" s="25">
        <v>2.2</v>
      </c>
      <c r="B24" s="66" t="s">
        <v>78</v>
      </c>
      <c r="C24" s="67" t="s">
        <v>79</v>
      </c>
      <c r="D24" s="64">
        <v>9</v>
      </c>
      <c r="E24" s="51" t="s">
        <v>34</v>
      </c>
      <c r="F24" s="52"/>
      <c r="G24" s="53"/>
      <c r="H24" s="53"/>
      <c r="I24" s="55" t="s">
        <v>35</v>
      </c>
      <c r="J24" s="56">
        <f t="shared" si="0"/>
        <v>1</v>
      </c>
      <c r="K24" s="57" t="s">
        <v>36</v>
      </c>
      <c r="L24" s="57" t="s">
        <v>4</v>
      </c>
      <c r="M24" s="58"/>
      <c r="N24" s="53"/>
      <c r="O24" s="53"/>
      <c r="P24" s="59"/>
      <c r="Q24" s="53"/>
      <c r="R24" s="53"/>
      <c r="S24" s="59"/>
      <c r="T24" s="59"/>
      <c r="U24" s="60"/>
      <c r="V24" s="60"/>
      <c r="W24" s="60"/>
      <c r="X24" s="60"/>
      <c r="Y24" s="60"/>
      <c r="Z24" s="60"/>
      <c r="AA24" s="60"/>
      <c r="AB24" s="60"/>
      <c r="AC24" s="60"/>
      <c r="AD24" s="60"/>
      <c r="AE24" s="60"/>
      <c r="AF24" s="60"/>
      <c r="AG24" s="60"/>
      <c r="AH24" s="60"/>
      <c r="AI24" s="60"/>
      <c r="AJ24" s="60"/>
      <c r="AK24" s="60"/>
      <c r="AL24" s="60"/>
      <c r="AM24" s="60"/>
      <c r="AN24" s="60"/>
      <c r="AO24" s="60"/>
      <c r="AP24" s="60"/>
      <c r="AQ24" s="60"/>
      <c r="AR24" s="60"/>
      <c r="AS24" s="60"/>
      <c r="AT24" s="60"/>
      <c r="AU24" s="60"/>
      <c r="AV24" s="60"/>
      <c r="AW24" s="60"/>
      <c r="AX24" s="60"/>
      <c r="AY24" s="60"/>
      <c r="AZ24" s="60"/>
      <c r="BA24" s="61">
        <f t="shared" si="1"/>
        <v>0</v>
      </c>
      <c r="BB24" s="46">
        <f t="shared" si="2"/>
        <v>0</v>
      </c>
      <c r="BC24" s="26" t="str">
        <f t="shared" si="3"/>
        <v>INR Zero Only</v>
      </c>
      <c r="IA24" s="27">
        <v>2.2</v>
      </c>
      <c r="IB24" s="65" t="s">
        <v>78</v>
      </c>
      <c r="IC24" s="27" t="s">
        <v>79</v>
      </c>
      <c r="ID24" s="27">
        <v>9</v>
      </c>
      <c r="IE24" s="28" t="s">
        <v>34</v>
      </c>
      <c r="IF24" s="28" t="s">
        <v>39</v>
      </c>
      <c r="IG24" s="28" t="s">
        <v>38</v>
      </c>
      <c r="IH24" s="28">
        <v>213</v>
      </c>
      <c r="II24" s="28" t="s">
        <v>34</v>
      </c>
    </row>
    <row r="25" spans="1:243" s="27" customFormat="1" ht="54.75" customHeight="1">
      <c r="A25" s="25">
        <v>2.3</v>
      </c>
      <c r="B25" s="66" t="s">
        <v>80</v>
      </c>
      <c r="C25" s="67" t="s">
        <v>81</v>
      </c>
      <c r="D25" s="64">
        <v>45</v>
      </c>
      <c r="E25" s="51" t="s">
        <v>34</v>
      </c>
      <c r="F25" s="52"/>
      <c r="G25" s="53"/>
      <c r="H25" s="53"/>
      <c r="I25" s="55" t="s">
        <v>35</v>
      </c>
      <c r="J25" s="56">
        <f t="shared" si="0"/>
        <v>1</v>
      </c>
      <c r="K25" s="57" t="s">
        <v>36</v>
      </c>
      <c r="L25" s="57" t="s">
        <v>4</v>
      </c>
      <c r="M25" s="58"/>
      <c r="N25" s="53"/>
      <c r="O25" s="53"/>
      <c r="P25" s="59"/>
      <c r="Q25" s="53"/>
      <c r="R25" s="53"/>
      <c r="S25" s="59"/>
      <c r="T25" s="59"/>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60"/>
      <c r="BA25" s="61">
        <f t="shared" si="1"/>
        <v>0</v>
      </c>
      <c r="BB25" s="46">
        <f t="shared" si="2"/>
        <v>0</v>
      </c>
      <c r="BC25" s="26" t="str">
        <f t="shared" si="3"/>
        <v>INR Zero Only</v>
      </c>
      <c r="IA25" s="27">
        <v>2.3</v>
      </c>
      <c r="IB25" s="27" t="s">
        <v>80</v>
      </c>
      <c r="IC25" s="27" t="s">
        <v>81</v>
      </c>
      <c r="ID25" s="27">
        <v>45</v>
      </c>
      <c r="IE25" s="28" t="s">
        <v>34</v>
      </c>
      <c r="IF25" s="28" t="s">
        <v>39</v>
      </c>
      <c r="IG25" s="28" t="s">
        <v>38</v>
      </c>
      <c r="IH25" s="28">
        <v>213</v>
      </c>
      <c r="II25" s="28" t="s">
        <v>34</v>
      </c>
    </row>
    <row r="26" spans="1:243" s="27" customFormat="1" ht="52.5" customHeight="1">
      <c r="A26" s="25">
        <v>2.4</v>
      </c>
      <c r="B26" s="66" t="s">
        <v>82</v>
      </c>
      <c r="C26" s="67" t="s">
        <v>83</v>
      </c>
      <c r="D26" s="64">
        <v>4</v>
      </c>
      <c r="E26" s="51" t="s">
        <v>34</v>
      </c>
      <c r="F26" s="52"/>
      <c r="G26" s="53"/>
      <c r="H26" s="53"/>
      <c r="I26" s="55" t="s">
        <v>35</v>
      </c>
      <c r="J26" s="56">
        <f t="shared" si="0"/>
        <v>1</v>
      </c>
      <c r="K26" s="57" t="s">
        <v>36</v>
      </c>
      <c r="L26" s="57" t="s">
        <v>4</v>
      </c>
      <c r="M26" s="58"/>
      <c r="N26" s="53"/>
      <c r="O26" s="53"/>
      <c r="P26" s="59"/>
      <c r="Q26" s="53"/>
      <c r="R26" s="53"/>
      <c r="S26" s="59"/>
      <c r="T26" s="59"/>
      <c r="U26" s="60"/>
      <c r="V26" s="60"/>
      <c r="W26" s="60"/>
      <c r="X26" s="60"/>
      <c r="Y26" s="60"/>
      <c r="Z26" s="60"/>
      <c r="AA26" s="60"/>
      <c r="AB26" s="60"/>
      <c r="AC26" s="60"/>
      <c r="AD26" s="60"/>
      <c r="AE26" s="60"/>
      <c r="AF26" s="60"/>
      <c r="AG26" s="60"/>
      <c r="AH26" s="60"/>
      <c r="AI26" s="60"/>
      <c r="AJ26" s="60"/>
      <c r="AK26" s="60"/>
      <c r="AL26" s="60"/>
      <c r="AM26" s="60"/>
      <c r="AN26" s="60"/>
      <c r="AO26" s="60"/>
      <c r="AP26" s="60"/>
      <c r="AQ26" s="60"/>
      <c r="AR26" s="60"/>
      <c r="AS26" s="60"/>
      <c r="AT26" s="60"/>
      <c r="AU26" s="60"/>
      <c r="AV26" s="60"/>
      <c r="AW26" s="60"/>
      <c r="AX26" s="60"/>
      <c r="AY26" s="60"/>
      <c r="AZ26" s="60"/>
      <c r="BA26" s="61">
        <f t="shared" si="1"/>
        <v>0</v>
      </c>
      <c r="BB26" s="46">
        <f t="shared" si="2"/>
        <v>0</v>
      </c>
      <c r="BC26" s="26" t="str">
        <f t="shared" si="3"/>
        <v>INR Zero Only</v>
      </c>
      <c r="IA26" s="27">
        <v>2.4</v>
      </c>
      <c r="IB26" s="27" t="s">
        <v>82</v>
      </c>
      <c r="IC26" s="27" t="s">
        <v>83</v>
      </c>
      <c r="ID26" s="27">
        <v>4</v>
      </c>
      <c r="IE26" s="28" t="s">
        <v>34</v>
      </c>
      <c r="IF26" s="28" t="s">
        <v>32</v>
      </c>
      <c r="IG26" s="28" t="s">
        <v>40</v>
      </c>
      <c r="IH26" s="28">
        <v>10</v>
      </c>
      <c r="II26" s="28" t="s">
        <v>34</v>
      </c>
    </row>
    <row r="27" spans="1:243" s="27" customFormat="1" ht="33" customHeight="1">
      <c r="A27" s="25">
        <v>2.5</v>
      </c>
      <c r="B27" s="68" t="s">
        <v>84</v>
      </c>
      <c r="C27" s="67" t="s">
        <v>85</v>
      </c>
      <c r="D27" s="64">
        <v>2</v>
      </c>
      <c r="E27" s="51" t="s">
        <v>34</v>
      </c>
      <c r="F27" s="52"/>
      <c r="G27" s="53"/>
      <c r="H27" s="53"/>
      <c r="I27" s="55" t="s">
        <v>35</v>
      </c>
      <c r="J27" s="56">
        <f t="shared" si="0"/>
        <v>1</v>
      </c>
      <c r="K27" s="57" t="s">
        <v>36</v>
      </c>
      <c r="L27" s="57" t="s">
        <v>4</v>
      </c>
      <c r="M27" s="58"/>
      <c r="N27" s="53"/>
      <c r="O27" s="53"/>
      <c r="P27" s="59"/>
      <c r="Q27" s="53"/>
      <c r="R27" s="53"/>
      <c r="S27" s="59"/>
      <c r="T27" s="59"/>
      <c r="U27" s="60"/>
      <c r="V27" s="60"/>
      <c r="W27" s="60"/>
      <c r="X27" s="60"/>
      <c r="Y27" s="60"/>
      <c r="Z27" s="60"/>
      <c r="AA27" s="60"/>
      <c r="AB27" s="60"/>
      <c r="AC27" s="60"/>
      <c r="AD27" s="60"/>
      <c r="AE27" s="60"/>
      <c r="AF27" s="60"/>
      <c r="AG27" s="60"/>
      <c r="AH27" s="60"/>
      <c r="AI27" s="60"/>
      <c r="AJ27" s="60"/>
      <c r="AK27" s="60"/>
      <c r="AL27" s="60"/>
      <c r="AM27" s="60"/>
      <c r="AN27" s="60"/>
      <c r="AO27" s="60"/>
      <c r="AP27" s="60"/>
      <c r="AQ27" s="60"/>
      <c r="AR27" s="60"/>
      <c r="AS27" s="60"/>
      <c r="AT27" s="60"/>
      <c r="AU27" s="60"/>
      <c r="AV27" s="60"/>
      <c r="AW27" s="60"/>
      <c r="AX27" s="60"/>
      <c r="AY27" s="60"/>
      <c r="AZ27" s="60"/>
      <c r="BA27" s="61">
        <f t="shared" si="1"/>
        <v>0</v>
      </c>
      <c r="BB27" s="46">
        <f t="shared" si="2"/>
        <v>0</v>
      </c>
      <c r="BC27" s="26" t="str">
        <f t="shared" si="3"/>
        <v>INR Zero Only</v>
      </c>
      <c r="IA27" s="27">
        <v>2.5</v>
      </c>
      <c r="IB27" s="27" t="s">
        <v>84</v>
      </c>
      <c r="IC27" s="27" t="s">
        <v>85</v>
      </c>
      <c r="ID27" s="27">
        <v>2</v>
      </c>
      <c r="IE27" s="28" t="s">
        <v>34</v>
      </c>
      <c r="IF27" s="28" t="s">
        <v>32</v>
      </c>
      <c r="IG27" s="28" t="s">
        <v>40</v>
      </c>
      <c r="IH27" s="28">
        <v>10</v>
      </c>
      <c r="II27" s="28" t="s">
        <v>34</v>
      </c>
    </row>
    <row r="28" spans="1:243" s="27" customFormat="1" ht="26.25" customHeight="1">
      <c r="A28" s="25">
        <v>2.6</v>
      </c>
      <c r="B28" s="68" t="s">
        <v>86</v>
      </c>
      <c r="C28" s="67" t="s">
        <v>87</v>
      </c>
      <c r="D28" s="64">
        <v>2</v>
      </c>
      <c r="E28" s="51" t="s">
        <v>34</v>
      </c>
      <c r="F28" s="52"/>
      <c r="G28" s="53"/>
      <c r="H28" s="54"/>
      <c r="I28" s="55" t="s">
        <v>35</v>
      </c>
      <c r="J28" s="56">
        <f t="shared" si="0"/>
        <v>1</v>
      </c>
      <c r="K28" s="57" t="s">
        <v>36</v>
      </c>
      <c r="L28" s="57" t="s">
        <v>4</v>
      </c>
      <c r="M28" s="58"/>
      <c r="N28" s="53"/>
      <c r="O28" s="53"/>
      <c r="P28" s="59"/>
      <c r="Q28" s="53"/>
      <c r="R28" s="53"/>
      <c r="S28" s="59"/>
      <c r="T28" s="59"/>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1">
        <f t="shared" si="1"/>
        <v>0</v>
      </c>
      <c r="BB28" s="46">
        <f t="shared" si="2"/>
        <v>0</v>
      </c>
      <c r="BC28" s="26" t="str">
        <f t="shared" si="3"/>
        <v>INR Zero Only</v>
      </c>
      <c r="IA28" s="27">
        <v>2.6</v>
      </c>
      <c r="IB28" s="65" t="s">
        <v>86</v>
      </c>
      <c r="IC28" s="27" t="s">
        <v>87</v>
      </c>
      <c r="ID28" s="27">
        <v>2</v>
      </c>
      <c r="IE28" s="28" t="s">
        <v>34</v>
      </c>
      <c r="IF28" s="28" t="s">
        <v>37</v>
      </c>
      <c r="IG28" s="28" t="s">
        <v>33</v>
      </c>
      <c r="IH28" s="28">
        <v>123.223</v>
      </c>
      <c r="II28" s="28" t="s">
        <v>34</v>
      </c>
    </row>
    <row r="29" spans="1:243" s="27" customFormat="1" ht="24.75" customHeight="1">
      <c r="A29" s="25">
        <v>2.7</v>
      </c>
      <c r="B29" s="68" t="s">
        <v>88</v>
      </c>
      <c r="C29" s="67" t="s">
        <v>89</v>
      </c>
      <c r="D29" s="64">
        <v>3</v>
      </c>
      <c r="E29" s="51" t="s">
        <v>34</v>
      </c>
      <c r="F29" s="52"/>
      <c r="G29" s="53"/>
      <c r="H29" s="53"/>
      <c r="I29" s="55" t="s">
        <v>35</v>
      </c>
      <c r="J29" s="56">
        <f t="shared" si="0"/>
        <v>1</v>
      </c>
      <c r="K29" s="57" t="s">
        <v>36</v>
      </c>
      <c r="L29" s="57" t="s">
        <v>4</v>
      </c>
      <c r="M29" s="58"/>
      <c r="N29" s="53"/>
      <c r="O29" s="53"/>
      <c r="P29" s="59"/>
      <c r="Q29" s="53"/>
      <c r="R29" s="53"/>
      <c r="S29" s="59"/>
      <c r="T29" s="59"/>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c r="AV29" s="60"/>
      <c r="AW29" s="60"/>
      <c r="AX29" s="60"/>
      <c r="AY29" s="60"/>
      <c r="AZ29" s="60"/>
      <c r="BA29" s="61">
        <f t="shared" si="1"/>
        <v>0</v>
      </c>
      <c r="BB29" s="46">
        <f t="shared" si="2"/>
        <v>0</v>
      </c>
      <c r="BC29" s="26" t="str">
        <f t="shared" si="3"/>
        <v>INR Zero Only</v>
      </c>
      <c r="IA29" s="27">
        <v>2.7</v>
      </c>
      <c r="IB29" s="65" t="s">
        <v>88</v>
      </c>
      <c r="IC29" s="27" t="s">
        <v>89</v>
      </c>
      <c r="ID29" s="27">
        <v>3</v>
      </c>
      <c r="IE29" s="28" t="s">
        <v>34</v>
      </c>
      <c r="IF29" s="28" t="s">
        <v>39</v>
      </c>
      <c r="IG29" s="28" t="s">
        <v>38</v>
      </c>
      <c r="IH29" s="28">
        <v>213</v>
      </c>
      <c r="II29" s="28" t="s">
        <v>34</v>
      </c>
    </row>
    <row r="30" spans="1:243" s="27" customFormat="1" ht="24.75" customHeight="1">
      <c r="A30" s="25">
        <v>2.8</v>
      </c>
      <c r="B30" s="68" t="s">
        <v>90</v>
      </c>
      <c r="C30" s="67" t="s">
        <v>91</v>
      </c>
      <c r="D30" s="64">
        <v>15</v>
      </c>
      <c r="E30" s="51" t="s">
        <v>34</v>
      </c>
      <c r="F30" s="52"/>
      <c r="G30" s="53"/>
      <c r="H30" s="53"/>
      <c r="I30" s="55" t="s">
        <v>35</v>
      </c>
      <c r="J30" s="56">
        <f t="shared" si="0"/>
        <v>1</v>
      </c>
      <c r="K30" s="57" t="s">
        <v>36</v>
      </c>
      <c r="L30" s="57" t="s">
        <v>4</v>
      </c>
      <c r="M30" s="58"/>
      <c r="N30" s="53"/>
      <c r="O30" s="53"/>
      <c r="P30" s="59"/>
      <c r="Q30" s="53"/>
      <c r="R30" s="53"/>
      <c r="S30" s="59"/>
      <c r="T30" s="59"/>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c r="AV30" s="60"/>
      <c r="AW30" s="60"/>
      <c r="AX30" s="60"/>
      <c r="AY30" s="60"/>
      <c r="AZ30" s="60"/>
      <c r="BA30" s="61">
        <f t="shared" si="1"/>
        <v>0</v>
      </c>
      <c r="BB30" s="46">
        <f t="shared" si="2"/>
        <v>0</v>
      </c>
      <c r="BC30" s="26" t="str">
        <f t="shared" si="3"/>
        <v>INR Zero Only</v>
      </c>
      <c r="IA30" s="27">
        <v>2.8</v>
      </c>
      <c r="IB30" s="27" t="s">
        <v>90</v>
      </c>
      <c r="IC30" s="27" t="s">
        <v>91</v>
      </c>
      <c r="ID30" s="27">
        <v>15</v>
      </c>
      <c r="IE30" s="28" t="s">
        <v>34</v>
      </c>
      <c r="IF30" s="28" t="s">
        <v>39</v>
      </c>
      <c r="IG30" s="28" t="s">
        <v>38</v>
      </c>
      <c r="IH30" s="28">
        <v>213</v>
      </c>
      <c r="II30" s="28" t="s">
        <v>34</v>
      </c>
    </row>
    <row r="31" spans="1:243" s="27" customFormat="1" ht="33" customHeight="1">
      <c r="A31" s="25">
        <v>2.9</v>
      </c>
      <c r="B31" s="66" t="s">
        <v>92</v>
      </c>
      <c r="C31" s="67" t="s">
        <v>93</v>
      </c>
      <c r="D31" s="64">
        <v>1</v>
      </c>
      <c r="E31" s="51" t="s">
        <v>34</v>
      </c>
      <c r="F31" s="52"/>
      <c r="G31" s="53"/>
      <c r="H31" s="53"/>
      <c r="I31" s="55" t="s">
        <v>35</v>
      </c>
      <c r="J31" s="56">
        <f t="shared" si="0"/>
        <v>1</v>
      </c>
      <c r="K31" s="57" t="s">
        <v>36</v>
      </c>
      <c r="L31" s="57" t="s">
        <v>4</v>
      </c>
      <c r="M31" s="58"/>
      <c r="N31" s="53"/>
      <c r="O31" s="53"/>
      <c r="P31" s="59"/>
      <c r="Q31" s="53"/>
      <c r="R31" s="53"/>
      <c r="S31" s="59"/>
      <c r="T31" s="59"/>
      <c r="U31" s="60"/>
      <c r="V31" s="60"/>
      <c r="W31" s="60"/>
      <c r="X31" s="60"/>
      <c r="Y31" s="60"/>
      <c r="Z31" s="60"/>
      <c r="AA31" s="60"/>
      <c r="AB31" s="60"/>
      <c r="AC31" s="60"/>
      <c r="AD31" s="60"/>
      <c r="AE31" s="60"/>
      <c r="AF31" s="60"/>
      <c r="AG31" s="60"/>
      <c r="AH31" s="60"/>
      <c r="AI31" s="60"/>
      <c r="AJ31" s="60"/>
      <c r="AK31" s="60"/>
      <c r="AL31" s="60"/>
      <c r="AM31" s="60"/>
      <c r="AN31" s="60"/>
      <c r="AO31" s="60"/>
      <c r="AP31" s="60"/>
      <c r="AQ31" s="60"/>
      <c r="AR31" s="60"/>
      <c r="AS31" s="60"/>
      <c r="AT31" s="60"/>
      <c r="AU31" s="60"/>
      <c r="AV31" s="60"/>
      <c r="AW31" s="60"/>
      <c r="AX31" s="60"/>
      <c r="AY31" s="60"/>
      <c r="AZ31" s="60"/>
      <c r="BA31" s="61">
        <f t="shared" si="1"/>
        <v>0</v>
      </c>
      <c r="BB31" s="46">
        <f t="shared" si="2"/>
        <v>0</v>
      </c>
      <c r="BC31" s="26" t="str">
        <f t="shared" si="3"/>
        <v>INR Zero Only</v>
      </c>
      <c r="IA31" s="27">
        <v>2.9</v>
      </c>
      <c r="IB31" s="27" t="s">
        <v>92</v>
      </c>
      <c r="IC31" s="27" t="s">
        <v>93</v>
      </c>
      <c r="ID31" s="27">
        <v>1</v>
      </c>
      <c r="IE31" s="28" t="s">
        <v>34</v>
      </c>
      <c r="IF31" s="28" t="s">
        <v>32</v>
      </c>
      <c r="IG31" s="28" t="s">
        <v>40</v>
      </c>
      <c r="IH31" s="28">
        <v>10</v>
      </c>
      <c r="II31" s="28" t="s">
        <v>34</v>
      </c>
    </row>
    <row r="32" spans="1:243" s="27" customFormat="1" ht="38.25" customHeight="1">
      <c r="A32" s="25">
        <v>3</v>
      </c>
      <c r="B32" s="68" t="s">
        <v>94</v>
      </c>
      <c r="C32" s="67" t="s">
        <v>95</v>
      </c>
      <c r="D32" s="64">
        <v>2</v>
      </c>
      <c r="E32" s="51" t="s">
        <v>34</v>
      </c>
      <c r="F32" s="52"/>
      <c r="G32" s="53"/>
      <c r="H32" s="53"/>
      <c r="I32" s="55" t="s">
        <v>35</v>
      </c>
      <c r="J32" s="56">
        <f t="shared" si="0"/>
        <v>1</v>
      </c>
      <c r="K32" s="57" t="s">
        <v>36</v>
      </c>
      <c r="L32" s="57" t="s">
        <v>4</v>
      </c>
      <c r="M32" s="58"/>
      <c r="N32" s="53"/>
      <c r="O32" s="53"/>
      <c r="P32" s="59"/>
      <c r="Q32" s="53"/>
      <c r="R32" s="53"/>
      <c r="S32" s="59"/>
      <c r="T32" s="59"/>
      <c r="U32" s="60"/>
      <c r="V32" s="60"/>
      <c r="W32" s="60"/>
      <c r="X32" s="60"/>
      <c r="Y32" s="60"/>
      <c r="Z32" s="60"/>
      <c r="AA32" s="60"/>
      <c r="AB32" s="60"/>
      <c r="AC32" s="60"/>
      <c r="AD32" s="60"/>
      <c r="AE32" s="60"/>
      <c r="AF32" s="60"/>
      <c r="AG32" s="60"/>
      <c r="AH32" s="60"/>
      <c r="AI32" s="60"/>
      <c r="AJ32" s="60"/>
      <c r="AK32" s="60"/>
      <c r="AL32" s="60"/>
      <c r="AM32" s="60"/>
      <c r="AN32" s="60"/>
      <c r="AO32" s="60"/>
      <c r="AP32" s="60"/>
      <c r="AQ32" s="60"/>
      <c r="AR32" s="60"/>
      <c r="AS32" s="60"/>
      <c r="AT32" s="60"/>
      <c r="AU32" s="60"/>
      <c r="AV32" s="60"/>
      <c r="AW32" s="60"/>
      <c r="AX32" s="60"/>
      <c r="AY32" s="60"/>
      <c r="AZ32" s="60"/>
      <c r="BA32" s="61">
        <f t="shared" si="1"/>
        <v>0</v>
      </c>
      <c r="BB32" s="46">
        <f t="shared" si="2"/>
        <v>0</v>
      </c>
      <c r="BC32" s="26" t="str">
        <f t="shared" si="3"/>
        <v>INR Zero Only</v>
      </c>
      <c r="IA32" s="27">
        <v>3</v>
      </c>
      <c r="IB32" s="27" t="s">
        <v>94</v>
      </c>
      <c r="IC32" s="27" t="s">
        <v>95</v>
      </c>
      <c r="ID32" s="27">
        <v>2</v>
      </c>
      <c r="IE32" s="28" t="s">
        <v>34</v>
      </c>
      <c r="IF32" s="28" t="s">
        <v>32</v>
      </c>
      <c r="IG32" s="28" t="s">
        <v>40</v>
      </c>
      <c r="IH32" s="28">
        <v>10</v>
      </c>
      <c r="II32" s="28" t="s">
        <v>34</v>
      </c>
    </row>
    <row r="33" spans="1:243" s="27" customFormat="1" ht="24.75" customHeight="1">
      <c r="A33" s="25">
        <v>3.1</v>
      </c>
      <c r="B33" s="68" t="s">
        <v>96</v>
      </c>
      <c r="C33" s="67" t="s">
        <v>97</v>
      </c>
      <c r="D33" s="64">
        <v>2</v>
      </c>
      <c r="E33" s="51" t="s">
        <v>34</v>
      </c>
      <c r="F33" s="52"/>
      <c r="G33" s="53"/>
      <c r="H33" s="53"/>
      <c r="I33" s="55" t="s">
        <v>35</v>
      </c>
      <c r="J33" s="56">
        <f t="shared" si="0"/>
        <v>1</v>
      </c>
      <c r="K33" s="57" t="s">
        <v>36</v>
      </c>
      <c r="L33" s="57" t="s">
        <v>4</v>
      </c>
      <c r="M33" s="58"/>
      <c r="N33" s="53"/>
      <c r="O33" s="53"/>
      <c r="P33" s="59"/>
      <c r="Q33" s="53"/>
      <c r="R33" s="53"/>
      <c r="S33" s="59"/>
      <c r="T33" s="59"/>
      <c r="U33" s="60"/>
      <c r="V33" s="60"/>
      <c r="W33" s="60"/>
      <c r="X33" s="60"/>
      <c r="Y33" s="60"/>
      <c r="Z33" s="60"/>
      <c r="AA33" s="60"/>
      <c r="AB33" s="60"/>
      <c r="AC33" s="60"/>
      <c r="AD33" s="60"/>
      <c r="AE33" s="60"/>
      <c r="AF33" s="60"/>
      <c r="AG33" s="60"/>
      <c r="AH33" s="60"/>
      <c r="AI33" s="60"/>
      <c r="AJ33" s="60"/>
      <c r="AK33" s="60"/>
      <c r="AL33" s="60"/>
      <c r="AM33" s="60"/>
      <c r="AN33" s="60"/>
      <c r="AO33" s="60"/>
      <c r="AP33" s="60"/>
      <c r="AQ33" s="60"/>
      <c r="AR33" s="60"/>
      <c r="AS33" s="60"/>
      <c r="AT33" s="60"/>
      <c r="AU33" s="60"/>
      <c r="AV33" s="60"/>
      <c r="AW33" s="60"/>
      <c r="AX33" s="60"/>
      <c r="AY33" s="60"/>
      <c r="AZ33" s="60"/>
      <c r="BA33" s="61">
        <f t="shared" si="1"/>
        <v>0</v>
      </c>
      <c r="BB33" s="46">
        <f t="shared" si="2"/>
        <v>0</v>
      </c>
      <c r="BC33" s="26" t="str">
        <f t="shared" si="3"/>
        <v>INR Zero Only</v>
      </c>
      <c r="IA33" s="27">
        <v>3.1</v>
      </c>
      <c r="IB33" s="27" t="s">
        <v>96</v>
      </c>
      <c r="IC33" s="27" t="s">
        <v>97</v>
      </c>
      <c r="ID33" s="27">
        <v>2</v>
      </c>
      <c r="IE33" s="28" t="s">
        <v>34</v>
      </c>
      <c r="IF33" s="28" t="s">
        <v>39</v>
      </c>
      <c r="IG33" s="28" t="s">
        <v>38</v>
      </c>
      <c r="IH33" s="28">
        <v>213</v>
      </c>
      <c r="II33" s="28" t="s">
        <v>34</v>
      </c>
    </row>
    <row r="34" spans="1:243" s="27" customFormat="1" ht="37.5" customHeight="1">
      <c r="A34" s="25">
        <v>3.2</v>
      </c>
      <c r="B34" s="68" t="s">
        <v>98</v>
      </c>
      <c r="C34" s="67" t="s">
        <v>99</v>
      </c>
      <c r="D34" s="64">
        <v>1</v>
      </c>
      <c r="E34" s="51" t="s">
        <v>34</v>
      </c>
      <c r="F34" s="52"/>
      <c r="G34" s="53"/>
      <c r="H34" s="53"/>
      <c r="I34" s="55" t="s">
        <v>35</v>
      </c>
      <c r="J34" s="56">
        <f t="shared" si="0"/>
        <v>1</v>
      </c>
      <c r="K34" s="57" t="s">
        <v>36</v>
      </c>
      <c r="L34" s="57" t="s">
        <v>4</v>
      </c>
      <c r="M34" s="58"/>
      <c r="N34" s="53"/>
      <c r="O34" s="53"/>
      <c r="P34" s="59"/>
      <c r="Q34" s="53"/>
      <c r="R34" s="53"/>
      <c r="S34" s="59"/>
      <c r="T34" s="59"/>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1">
        <f t="shared" si="1"/>
        <v>0</v>
      </c>
      <c r="BB34" s="46">
        <f t="shared" si="2"/>
        <v>0</v>
      </c>
      <c r="BC34" s="26" t="str">
        <f t="shared" si="3"/>
        <v>INR Zero Only</v>
      </c>
      <c r="IA34" s="27">
        <v>3.2</v>
      </c>
      <c r="IB34" s="27" t="s">
        <v>98</v>
      </c>
      <c r="IC34" s="27" t="s">
        <v>99</v>
      </c>
      <c r="ID34" s="27">
        <v>1</v>
      </c>
      <c r="IE34" s="28" t="s">
        <v>34</v>
      </c>
      <c r="IF34" s="28" t="s">
        <v>32</v>
      </c>
      <c r="IG34" s="28" t="s">
        <v>40</v>
      </c>
      <c r="IH34" s="28">
        <v>10</v>
      </c>
      <c r="II34" s="28" t="s">
        <v>34</v>
      </c>
    </row>
    <row r="35" spans="1:243" s="27" customFormat="1" ht="54" customHeight="1">
      <c r="A35" s="25">
        <v>3.3</v>
      </c>
      <c r="B35" s="68" t="s">
        <v>100</v>
      </c>
      <c r="C35" s="67" t="s">
        <v>101</v>
      </c>
      <c r="D35" s="64">
        <v>1</v>
      </c>
      <c r="E35" s="51" t="s">
        <v>34</v>
      </c>
      <c r="F35" s="52"/>
      <c r="G35" s="53"/>
      <c r="H35" s="53"/>
      <c r="I35" s="55" t="s">
        <v>35</v>
      </c>
      <c r="J35" s="56">
        <f t="shared" si="0"/>
        <v>1</v>
      </c>
      <c r="K35" s="57" t="s">
        <v>36</v>
      </c>
      <c r="L35" s="57" t="s">
        <v>4</v>
      </c>
      <c r="M35" s="58"/>
      <c r="N35" s="53"/>
      <c r="O35" s="53"/>
      <c r="P35" s="59"/>
      <c r="Q35" s="53"/>
      <c r="R35" s="53"/>
      <c r="S35" s="59"/>
      <c r="T35" s="59"/>
      <c r="U35" s="60"/>
      <c r="V35" s="60"/>
      <c r="W35" s="60"/>
      <c r="X35" s="60"/>
      <c r="Y35" s="60"/>
      <c r="Z35" s="60"/>
      <c r="AA35" s="60"/>
      <c r="AB35" s="60"/>
      <c r="AC35" s="60"/>
      <c r="AD35" s="60"/>
      <c r="AE35" s="60"/>
      <c r="AF35" s="60"/>
      <c r="AG35" s="60"/>
      <c r="AH35" s="60"/>
      <c r="AI35" s="60"/>
      <c r="AJ35" s="60"/>
      <c r="AK35" s="60"/>
      <c r="AL35" s="60"/>
      <c r="AM35" s="60"/>
      <c r="AN35" s="60"/>
      <c r="AO35" s="60"/>
      <c r="AP35" s="60"/>
      <c r="AQ35" s="60"/>
      <c r="AR35" s="60"/>
      <c r="AS35" s="60"/>
      <c r="AT35" s="60"/>
      <c r="AU35" s="60"/>
      <c r="AV35" s="60"/>
      <c r="AW35" s="60"/>
      <c r="AX35" s="60"/>
      <c r="AY35" s="60"/>
      <c r="AZ35" s="60"/>
      <c r="BA35" s="61">
        <f t="shared" si="1"/>
        <v>0</v>
      </c>
      <c r="BB35" s="46">
        <f t="shared" si="2"/>
        <v>0</v>
      </c>
      <c r="BC35" s="26" t="str">
        <f t="shared" si="3"/>
        <v>INR Zero Only</v>
      </c>
      <c r="IA35" s="27">
        <v>3.3</v>
      </c>
      <c r="IB35" s="27" t="s">
        <v>100</v>
      </c>
      <c r="IC35" s="27" t="s">
        <v>101</v>
      </c>
      <c r="ID35" s="27">
        <v>1</v>
      </c>
      <c r="IE35" s="28" t="s">
        <v>34</v>
      </c>
      <c r="IF35" s="28" t="s">
        <v>32</v>
      </c>
      <c r="IG35" s="28" t="s">
        <v>40</v>
      </c>
      <c r="IH35" s="28">
        <v>10</v>
      </c>
      <c r="II35" s="28" t="s">
        <v>34</v>
      </c>
    </row>
    <row r="36" spans="1:243" s="27" customFormat="1" ht="111.75" customHeight="1">
      <c r="A36" s="25">
        <v>3.4</v>
      </c>
      <c r="B36" s="68" t="s">
        <v>102</v>
      </c>
      <c r="C36" s="67" t="s">
        <v>103</v>
      </c>
      <c r="D36" s="64">
        <v>1</v>
      </c>
      <c r="E36" s="51" t="s">
        <v>34</v>
      </c>
      <c r="F36" s="52"/>
      <c r="G36" s="53"/>
      <c r="H36" s="54"/>
      <c r="I36" s="55" t="s">
        <v>35</v>
      </c>
      <c r="J36" s="56">
        <f t="shared" si="0"/>
        <v>1</v>
      </c>
      <c r="K36" s="57" t="s">
        <v>36</v>
      </c>
      <c r="L36" s="57" t="s">
        <v>4</v>
      </c>
      <c r="M36" s="58"/>
      <c r="N36" s="53"/>
      <c r="O36" s="53"/>
      <c r="P36" s="59"/>
      <c r="Q36" s="53"/>
      <c r="R36" s="53"/>
      <c r="S36" s="59"/>
      <c r="T36" s="59"/>
      <c r="U36" s="60"/>
      <c r="V36" s="60"/>
      <c r="W36" s="60"/>
      <c r="X36" s="60"/>
      <c r="Y36" s="60"/>
      <c r="Z36" s="60"/>
      <c r="AA36" s="60"/>
      <c r="AB36" s="60"/>
      <c r="AC36" s="60"/>
      <c r="AD36" s="60"/>
      <c r="AE36" s="60"/>
      <c r="AF36" s="60"/>
      <c r="AG36" s="60"/>
      <c r="AH36" s="60"/>
      <c r="AI36" s="60"/>
      <c r="AJ36" s="60"/>
      <c r="AK36" s="60"/>
      <c r="AL36" s="60"/>
      <c r="AM36" s="60"/>
      <c r="AN36" s="60"/>
      <c r="AO36" s="60"/>
      <c r="AP36" s="60"/>
      <c r="AQ36" s="60"/>
      <c r="AR36" s="60"/>
      <c r="AS36" s="60"/>
      <c r="AT36" s="60"/>
      <c r="AU36" s="60"/>
      <c r="AV36" s="60"/>
      <c r="AW36" s="60"/>
      <c r="AX36" s="60"/>
      <c r="AY36" s="60"/>
      <c r="AZ36" s="60"/>
      <c r="BA36" s="61">
        <f t="shared" si="1"/>
        <v>0</v>
      </c>
      <c r="BB36" s="46">
        <f t="shared" si="2"/>
        <v>0</v>
      </c>
      <c r="BC36" s="26" t="str">
        <f t="shared" si="3"/>
        <v>INR Zero Only</v>
      </c>
      <c r="IA36" s="27">
        <v>3.4</v>
      </c>
      <c r="IB36" s="65" t="s">
        <v>102</v>
      </c>
      <c r="IC36" s="27" t="s">
        <v>103</v>
      </c>
      <c r="ID36" s="27">
        <v>1</v>
      </c>
      <c r="IE36" s="28" t="s">
        <v>34</v>
      </c>
      <c r="IF36" s="28" t="s">
        <v>37</v>
      </c>
      <c r="IG36" s="28" t="s">
        <v>33</v>
      </c>
      <c r="IH36" s="28">
        <v>123.223</v>
      </c>
      <c r="II36" s="28" t="s">
        <v>34</v>
      </c>
    </row>
    <row r="37" spans="1:243" s="27" customFormat="1" ht="36" customHeight="1">
      <c r="A37" s="25">
        <v>3.5</v>
      </c>
      <c r="B37" s="66" t="s">
        <v>104</v>
      </c>
      <c r="C37" s="67" t="s">
        <v>105</v>
      </c>
      <c r="D37" s="64">
        <v>1</v>
      </c>
      <c r="E37" s="51" t="s">
        <v>34</v>
      </c>
      <c r="F37" s="52"/>
      <c r="G37" s="53"/>
      <c r="H37" s="53"/>
      <c r="I37" s="55" t="s">
        <v>35</v>
      </c>
      <c r="J37" s="56">
        <f t="shared" si="0"/>
        <v>1</v>
      </c>
      <c r="K37" s="57" t="s">
        <v>36</v>
      </c>
      <c r="L37" s="57" t="s">
        <v>4</v>
      </c>
      <c r="M37" s="58"/>
      <c r="N37" s="53"/>
      <c r="O37" s="53"/>
      <c r="P37" s="59"/>
      <c r="Q37" s="53"/>
      <c r="R37" s="53"/>
      <c r="S37" s="59"/>
      <c r="T37" s="59"/>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1">
        <f t="shared" si="1"/>
        <v>0</v>
      </c>
      <c r="BB37" s="46">
        <f t="shared" si="2"/>
        <v>0</v>
      </c>
      <c r="BC37" s="26" t="str">
        <f t="shared" si="3"/>
        <v>INR Zero Only</v>
      </c>
      <c r="IA37" s="27">
        <v>3.5</v>
      </c>
      <c r="IB37" s="65" t="s">
        <v>104</v>
      </c>
      <c r="IC37" s="27" t="s">
        <v>105</v>
      </c>
      <c r="ID37" s="27">
        <v>1</v>
      </c>
      <c r="IE37" s="28" t="s">
        <v>34</v>
      </c>
      <c r="IF37" s="28" t="s">
        <v>39</v>
      </c>
      <c r="IG37" s="28" t="s">
        <v>38</v>
      </c>
      <c r="IH37" s="28">
        <v>213</v>
      </c>
      <c r="II37" s="28" t="s">
        <v>34</v>
      </c>
    </row>
    <row r="38" spans="1:243" s="27" customFormat="1" ht="24.75" customHeight="1">
      <c r="A38" s="30" t="s">
        <v>41</v>
      </c>
      <c r="B38" s="63"/>
      <c r="C38" s="31"/>
      <c r="D38" s="31"/>
      <c r="E38" s="47"/>
      <c r="F38" s="47"/>
      <c r="G38" s="47"/>
      <c r="H38" s="48"/>
      <c r="I38" s="48"/>
      <c r="J38" s="48"/>
      <c r="K38" s="48"/>
      <c r="L38" s="49"/>
      <c r="BA38" s="50">
        <f>SUM(BA13:BA37)</f>
        <v>0</v>
      </c>
      <c r="BB38" s="50">
        <f>SUM(BB13:BB37)</f>
        <v>0</v>
      </c>
      <c r="BC38" s="26" t="str">
        <f>SpellNumber($E$2,BB38)</f>
        <v>INR Zero Only</v>
      </c>
      <c r="IE38" s="28">
        <v>4</v>
      </c>
      <c r="IF38" s="28" t="s">
        <v>39</v>
      </c>
      <c r="IG38" s="28" t="s">
        <v>42</v>
      </c>
      <c r="IH38" s="28">
        <v>10</v>
      </c>
      <c r="II38" s="28" t="s">
        <v>34</v>
      </c>
    </row>
    <row r="39" spans="1:243" s="39" customFormat="1" ht="54.75" customHeight="1" hidden="1">
      <c r="A39" s="30" t="s">
        <v>43</v>
      </c>
      <c r="B39" s="62"/>
      <c r="C39" s="32"/>
      <c r="D39" s="33"/>
      <c r="E39" s="44" t="s">
        <v>44</v>
      </c>
      <c r="F39" s="45"/>
      <c r="G39" s="34"/>
      <c r="H39" s="35"/>
      <c r="I39" s="35"/>
      <c r="J39" s="35"/>
      <c r="K39" s="36"/>
      <c r="L39" s="37"/>
      <c r="M39" s="38" t="s">
        <v>45</v>
      </c>
      <c r="O39" s="27"/>
      <c r="P39" s="27"/>
      <c r="Q39" s="27"/>
      <c r="R39" s="27"/>
      <c r="S39" s="27"/>
      <c r="BA39" s="40">
        <f>IF(ISBLANK(F39),0,IF(E39="Excess (+)",ROUND(BA38+(BA38*F39),2),IF(E39="Less (-)",ROUND(BA38+(BA38*F39*(-1)),2),0)))</f>
        <v>0</v>
      </c>
      <c r="BB39" s="41">
        <f>ROUND(BA39,0)</f>
        <v>0</v>
      </c>
      <c r="BC39" s="42" t="str">
        <f>SpellNumber(L39,BB39)</f>
        <v> Zero Only</v>
      </c>
      <c r="IE39" s="43"/>
      <c r="IF39" s="43"/>
      <c r="IG39" s="43"/>
      <c r="IH39" s="43"/>
      <c r="II39" s="43"/>
    </row>
    <row r="40" spans="1:243" s="39" customFormat="1" ht="43.5" customHeight="1">
      <c r="A40" s="29" t="s">
        <v>46</v>
      </c>
      <c r="B40" s="29"/>
      <c r="C40" s="70" t="str">
        <f>SpellNumber($E$2,BB38)</f>
        <v>INR Zero Only</v>
      </c>
      <c r="D40" s="70"/>
      <c r="E40" s="70"/>
      <c r="F40" s="70"/>
      <c r="G40" s="70"/>
      <c r="H40" s="70"/>
      <c r="I40" s="70"/>
      <c r="J40" s="70"/>
      <c r="K40" s="70"/>
      <c r="L40" s="70"/>
      <c r="M40" s="70"/>
      <c r="N40" s="70"/>
      <c r="O40" s="70"/>
      <c r="P40" s="70"/>
      <c r="Q40" s="70"/>
      <c r="R40" s="70"/>
      <c r="S40" s="70"/>
      <c r="T40" s="70"/>
      <c r="U40" s="70"/>
      <c r="V40" s="70"/>
      <c r="W40" s="70"/>
      <c r="X40" s="70"/>
      <c r="Y40" s="70"/>
      <c r="Z40" s="70"/>
      <c r="AA40" s="70"/>
      <c r="AB40" s="70"/>
      <c r="AC40" s="70"/>
      <c r="AD40" s="70"/>
      <c r="AE40" s="70"/>
      <c r="AF40" s="70"/>
      <c r="AG40" s="70"/>
      <c r="AH40" s="70"/>
      <c r="AI40" s="70"/>
      <c r="AJ40" s="70"/>
      <c r="AK40" s="70"/>
      <c r="AL40" s="70"/>
      <c r="AM40" s="70"/>
      <c r="AN40" s="70"/>
      <c r="AO40" s="70"/>
      <c r="AP40" s="70"/>
      <c r="AQ40" s="70"/>
      <c r="AR40" s="70"/>
      <c r="AS40" s="70"/>
      <c r="AT40" s="70"/>
      <c r="AU40" s="70"/>
      <c r="AV40" s="70"/>
      <c r="AW40" s="70"/>
      <c r="AX40" s="70"/>
      <c r="AY40" s="70"/>
      <c r="AZ40" s="70"/>
      <c r="BA40" s="70"/>
      <c r="BB40" s="70"/>
      <c r="BC40" s="70"/>
      <c r="IE40" s="43"/>
      <c r="IF40" s="43"/>
      <c r="IG40" s="43"/>
      <c r="IH40" s="43"/>
      <c r="II40" s="43"/>
    </row>
    <row r="50" ht="15"/>
    <row r="56" ht="15"/>
    <row r="57" ht="15"/>
    <row r="58" ht="15"/>
    <row r="59" ht="15"/>
  </sheetData>
  <sheetProtection password="E491" sheet="1"/>
  <mergeCells count="8">
    <mergeCell ref="A9:BC9"/>
    <mergeCell ref="C40:BC40"/>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39">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39">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M37">
      <formula1>0</formula1>
      <formula2>999999999999999</formula2>
    </dataValidation>
    <dataValidation type="list" allowBlank="1" showInputMessage="1" showErrorMessage="1" sqref="L13 L14 L15 L16 L17 L18 L19 L20 L21 L22 L23 L24 L25 L26 L27 L28 L29 L30 L31 L32 L33 L34 L35 L37 L36">
      <formula1>"INR"</formula1>
    </dataValidation>
    <dataValidation allowBlank="1" showInputMessage="1" showErrorMessage="1" promptTitle="Addition / Deduction" prompt="Please Choose the correct One" sqref="J13:J37">
      <formula1>0</formula1>
      <formula2>0</formula2>
    </dataValidation>
    <dataValidation type="list" showErrorMessage="1" sqref="I13:I3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3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3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3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37">
      <formula1>0</formula1>
      <formula2>999999999999999</formula2>
    </dataValidation>
    <dataValidation allowBlank="1" showInputMessage="1" showErrorMessage="1" promptTitle="Units" prompt="Please enter Units in text" sqref="E13:E37">
      <formula1>0</formula1>
      <formula2>0</formula2>
    </dataValidation>
    <dataValidation type="decimal" allowBlank="1" showInputMessage="1" showErrorMessage="1" promptTitle="Quantity" prompt="Please enter the Quantity for this item. " errorTitle="Invalid Entry" error="Only Numeric Values are allowed. " sqref="F13:F37 D13:D37">
      <formula1>0</formula1>
      <formula2>999999999999999</formula2>
    </dataValidation>
    <dataValidation type="list" allowBlank="1" showErrorMessage="1" sqref="K13:K37">
      <formula1>"Partial Conversion,Full Conversion"</formula1>
      <formula2>0</formula2>
    </dataValidation>
    <dataValidation type="decimal" allowBlank="1" showErrorMessage="1" errorTitle="Invalid Entry" error="Only Numeric Values are allowed. " sqref="A13:A37">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5" t="s">
        <v>47</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2017-12-22T12:37:16Z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