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<sst xmlns="http://schemas.openxmlformats.org/spreadsheetml/2006/main" count="157" uniqueCount="66">
  <si>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</si>
  <si>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</si>
  <si>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</si>
  <si>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</si>
  <si>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</si>
  <si>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</si>
  <si>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</si>
  <si>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</si>
  <si>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</si>
  <si>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</si>
  <si>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</si>
  <si>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</si>
  <si>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</si>
  <si>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</si>
  <si>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</si>
  <si>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</si>
  <si>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</si>
  <si>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</si>
  <si>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</si>
  <si>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</si>
  <si>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</si>
  <si>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</si>
  <si>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</si>
  <si>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</si>
  <si>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</si>
  <si>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</si>
  <si>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</si>
  <si>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</si>
  <si>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</si>
  <si>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</si>
  <si>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</si>
  <si>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</si>
  <si>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</si>
  <si>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</si>
  <si>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</si>
  <si>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</si>
  <si>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</si>
  <si>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</si>
  <si>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</si>
  <si>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</si>
  <si>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</si>
  <si>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</si>
  <si>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</si>
  <si>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</si>
  <si>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</si>
  <si>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</si>
  <si>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</si>
  <si>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</si>
  <si>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</si>
  <si>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</si>
  <si>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Contract No:  &lt;IISERM(920)17/18Pur &gt;</t>
  </si>
  <si>
    <t>Name of Work: &lt; Supply &amp; Instalation of Biosafety Cabinet along with complete accessories as per given specifications &gt;</t>
  </si>
  <si>
    <t>Freight Charges ( Unloading &amp; Stacking) { CIF charges for other than INR Bidders)</t>
  </si>
  <si>
    <t>Other Charges- If any-P&amp;F ( FCA charges for other than INR bidders)</t>
  </si>
  <si>
    <t>GST                           ( INR Bidders)</t>
  </si>
  <si>
    <t>Other Charges, If any</t>
  </si>
  <si>
    <t>Biosafety Cabinets- 4 feet  with 5 years warranty                                    
(Complete with all as per specification given)</t>
  </si>
  <si>
    <t>Biosafety Cabinets  - 3 feet   with 5 years warranty                                   
(Complete with all as per specification given)</t>
  </si>
  <si>
    <r>
      <rPr>
        <b/>
        <sz val="14"/>
        <color indexed="8"/>
        <rFont val="Calibri"/>
        <family val="2"/>
      </rPr>
      <t xml:space="preserve">Biosafety Cabinets  - 3 feet   with 5 years warranty          </t>
    </r>
    <r>
      <rPr>
        <sz val="12"/>
        <color indexed="8"/>
        <rFont val="Calibri"/>
        <family val="2"/>
      </rPr>
      <t xml:space="preserve">                         
(Complete with all as per specification given)</t>
    </r>
  </si>
  <si>
    <r>
      <rPr>
        <b/>
        <sz val="14"/>
        <rFont val="Calibri"/>
        <family val="2"/>
      </rPr>
      <t xml:space="preserve">Biosafety Cabinets- 4 feet  with 5 years warranty </t>
    </r>
    <r>
      <rPr>
        <b/>
        <sz val="12"/>
        <rFont val="Arial"/>
        <family val="2"/>
      </rPr>
      <t xml:space="preserve">  </t>
    </r>
    <r>
      <rPr>
        <sz val="12"/>
        <rFont val="Arial"/>
        <family val="2"/>
      </rPr>
      <t xml:space="preserve">                                 
(Complete with all as per specification given)</t>
    </r>
  </si>
  <si>
    <t>UPS Online 6 KVA- 30 minute back up alongwith 5 years onsite warranty on battries and UPS.                                                                                    (Complete with all as per specification given)</t>
  </si>
  <si>
    <t>Other If any -I                                                                                                     (Please specify in techncail bids)</t>
  </si>
  <si>
    <t>Other If any - II                                                                                                (Please specify in techncail bids)</t>
  </si>
  <si>
    <r>
      <rPr>
        <b/>
        <sz val="12"/>
        <rFont val="Arial"/>
        <family val="2"/>
      </rPr>
      <t xml:space="preserve">Other If any -I       </t>
    </r>
    <r>
      <rPr>
        <sz val="12"/>
        <rFont val="Arial"/>
        <family val="2"/>
      </rPr>
      <t xml:space="preserve">                                                                                              (Please specify in techncail bids)</t>
    </r>
  </si>
  <si>
    <r>
      <rPr>
        <b/>
        <sz val="12"/>
        <rFont val="Arial"/>
        <family val="2"/>
      </rPr>
      <t xml:space="preserve">Other If any - II    </t>
    </r>
    <r>
      <rPr>
        <sz val="12"/>
        <rFont val="Arial"/>
        <family val="2"/>
      </rPr>
      <t xml:space="preserve">                                                                                            (Please specify in techncail bids)</t>
    </r>
  </si>
  <si>
    <r>
      <rPr>
        <b/>
        <sz val="14"/>
        <rFont val="Calibri"/>
        <family val="2"/>
      </rPr>
      <t xml:space="preserve">UPS Online 6 KVA- 30 minute back up alongwith 5 years onsite warranty on battries and UPS. </t>
    </r>
    <r>
      <rPr>
        <b/>
        <sz val="14"/>
        <rFont val="Arial"/>
        <family val="2"/>
      </rPr>
      <t xml:space="preserve"> </t>
    </r>
    <r>
      <rPr>
        <b/>
        <sz val="12"/>
        <rFont val="Arial"/>
        <family val="2"/>
      </rPr>
      <t xml:space="preserve"> </t>
    </r>
    <r>
      <rPr>
        <sz val="12"/>
        <rFont val="Arial"/>
        <family val="2"/>
      </rPr>
      <t xml:space="preserve">                                                                                 (Complete with all as per specification given)</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</si>
</sst>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b/>
      <sz val="14"/>
      <color indexed="8"/>
      <name val="Calibri"/>
      <family val="2"/>
    </font>
    <font>
      <b/>
      <sz val="14"/>
      <name val="Calibri"/>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0" fontId="25" fillId="0" borderId="11" xfId="59" applyNumberFormat="1" applyFont="1" applyFill="1" applyBorder="1" applyAlignment="1">
      <alignment vertical="top" wrapText="1"/>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2" fontId="4" fillId="0" borderId="10" xfId="59" applyNumberFormat="1" applyFont="1" applyFill="1" applyBorder="1" applyAlignment="1">
      <alignment vertical="top"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L1">
      <selection activeCell="BC22" sqref="BC22"/>
    </sheetView>
  </sheetViews>
  <sheetFormatPr defaultColWidth="9.140625" defaultRowHeight="15"/>
  <cols>
    <col min="1" max="1" width="7.7109375" style="1" customWidth="1"/>
    <col min="2" max="2" width="59.28125" style="1" customWidth="1"/>
    <col min="3" max="3" width="13.57421875" style="1" hidden="1" customWidth="1"/>
    <col min="4" max="4" width="11.14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54</v>
      </c>
      <c r="P11" s="19" t="s">
        <v>52</v>
      </c>
      <c r="Q11" s="19" t="s">
        <v>27</v>
      </c>
      <c r="R11" s="19" t="s">
        <v>53</v>
      </c>
      <c r="S11" s="19" t="s">
        <v>55</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7.5" customHeight="1">
      <c r="A13" s="25">
        <v>1.1</v>
      </c>
      <c r="B13" s="63" t="s">
        <v>59</v>
      </c>
      <c r="C13" s="44" t="s">
        <v>33</v>
      </c>
      <c r="D13" s="68">
        <v>3</v>
      </c>
      <c r="E13" s="52" t="s">
        <v>34</v>
      </c>
      <c r="F13" s="53"/>
      <c r="G13" s="54"/>
      <c r="H13" s="55"/>
      <c r="I13" s="56" t="s">
        <v>35</v>
      </c>
      <c r="J13" s="57">
        <f>IF(I13="Less(-)",-1,1)</f>
        <v>1</v>
      </c>
      <c r="K13" s="58" t="s">
        <v>36</v>
      </c>
      <c r="L13" s="58" t="s">
        <v>4</v>
      </c>
      <c r="M13" s="59"/>
      <c r="N13" s="54"/>
      <c r="O13" s="54"/>
      <c r="P13" s="60"/>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9" t="s">
        <v>56</v>
      </c>
      <c r="IC13" s="27" t="s">
        <v>33</v>
      </c>
      <c r="ID13" s="27">
        <v>3</v>
      </c>
      <c r="IE13" s="28" t="s">
        <v>34</v>
      </c>
      <c r="IF13" s="28" t="s">
        <v>37</v>
      </c>
      <c r="IG13" s="28" t="s">
        <v>33</v>
      </c>
      <c r="IH13" s="28">
        <v>123.223</v>
      </c>
      <c r="II13" s="28" t="s">
        <v>34</v>
      </c>
    </row>
    <row r="14" spans="1:243" s="27" customFormat="1" ht="36" customHeight="1">
      <c r="A14" s="25">
        <v>1.2</v>
      </c>
      <c r="B14" s="64" t="s">
        <v>58</v>
      </c>
      <c r="C14" s="44" t="s">
        <v>38</v>
      </c>
      <c r="D14" s="68">
        <v>1</v>
      </c>
      <c r="E14" s="52" t="s">
        <v>34</v>
      </c>
      <c r="F14" s="53"/>
      <c r="G14" s="54"/>
      <c r="H14" s="54"/>
      <c r="I14" s="56" t="s">
        <v>35</v>
      </c>
      <c r="J14" s="57">
        <f>IF(I14="Less(-)",-1,1)</f>
        <v>1</v>
      </c>
      <c r="K14" s="58" t="s">
        <v>36</v>
      </c>
      <c r="L14" s="58" t="s">
        <v>4</v>
      </c>
      <c r="M14" s="59"/>
      <c r="N14" s="54"/>
      <c r="O14" s="54"/>
      <c r="P14" s="60"/>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9" t="s">
        <v>57</v>
      </c>
      <c r="IC14" s="27" t="s">
        <v>38</v>
      </c>
      <c r="ID14" s="27">
        <v>1</v>
      </c>
      <c r="IE14" s="28" t="s">
        <v>34</v>
      </c>
      <c r="IF14" s="28" t="s">
        <v>39</v>
      </c>
      <c r="IG14" s="28" t="s">
        <v>38</v>
      </c>
      <c r="IH14" s="28">
        <v>213</v>
      </c>
      <c r="II14" s="28" t="s">
        <v>34</v>
      </c>
    </row>
    <row r="15" spans="1:243" s="27" customFormat="1" ht="54.75" customHeight="1">
      <c r="A15" s="25">
        <v>1.3</v>
      </c>
      <c r="B15" s="63" t="s">
        <v>65</v>
      </c>
      <c r="C15" s="44" t="s">
        <v>40</v>
      </c>
      <c r="D15" s="68">
        <v>2</v>
      </c>
      <c r="E15" s="52" t="s">
        <v>34</v>
      </c>
      <c r="F15" s="53"/>
      <c r="G15" s="54"/>
      <c r="H15" s="54"/>
      <c r="I15" s="56" t="s">
        <v>35</v>
      </c>
      <c r="J15" s="57">
        <f>IF(I15="Less(-)",-1,1)</f>
        <v>1</v>
      </c>
      <c r="K15" s="58" t="s">
        <v>36</v>
      </c>
      <c r="L15" s="58" t="s">
        <v>4</v>
      </c>
      <c r="M15" s="59"/>
      <c r="N15" s="54"/>
      <c r="O15" s="54"/>
      <c r="P15" s="60"/>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D15*M15+R15</f>
        <v>0</v>
      </c>
      <c r="BB15" s="47">
        <f>D15*M15+O15+P15+R15+S15</f>
        <v>0</v>
      </c>
      <c r="BC15" s="26" t="str">
        <f>SpellNumber(L15,BB15)</f>
        <v>INR Zero Only</v>
      </c>
      <c r="IA15" s="27">
        <v>1.3</v>
      </c>
      <c r="IB15" s="27" t="s">
        <v>60</v>
      </c>
      <c r="IC15" s="27" t="s">
        <v>40</v>
      </c>
      <c r="ID15" s="27">
        <v>2</v>
      </c>
      <c r="IE15" s="28" t="s">
        <v>34</v>
      </c>
      <c r="IF15" s="28" t="s">
        <v>39</v>
      </c>
      <c r="IG15" s="28" t="s">
        <v>38</v>
      </c>
      <c r="IH15" s="28">
        <v>213</v>
      </c>
      <c r="II15" s="28" t="s">
        <v>34</v>
      </c>
    </row>
    <row r="16" spans="1:243" s="27" customFormat="1" ht="33" customHeight="1">
      <c r="A16" s="25">
        <v>1.4</v>
      </c>
      <c r="B16" s="63" t="s">
        <v>63</v>
      </c>
      <c r="C16" s="44" t="s">
        <v>49</v>
      </c>
      <c r="D16" s="68">
        <v>1</v>
      </c>
      <c r="E16" s="52" t="s">
        <v>34</v>
      </c>
      <c r="F16" s="53"/>
      <c r="G16" s="54"/>
      <c r="H16" s="54"/>
      <c r="I16" s="56" t="s">
        <v>35</v>
      </c>
      <c r="J16" s="57">
        <f>IF(I16="Less(-)",-1,1)</f>
        <v>1</v>
      </c>
      <c r="K16" s="58" t="s">
        <v>36</v>
      </c>
      <c r="L16" s="58" t="s">
        <v>4</v>
      </c>
      <c r="M16" s="59"/>
      <c r="N16" s="54"/>
      <c r="O16" s="54"/>
      <c r="P16" s="60"/>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D16*M16+R16</f>
        <v>0</v>
      </c>
      <c r="BB16" s="47">
        <f>D16*M16+O16+P16+R16+S16</f>
        <v>0</v>
      </c>
      <c r="BC16" s="26" t="str">
        <f>SpellNumber(L16,BB16)</f>
        <v>INR Zero Only</v>
      </c>
      <c r="IA16" s="27">
        <v>1.4</v>
      </c>
      <c r="IB16" s="27" t="s">
        <v>61</v>
      </c>
      <c r="IC16" s="27" t="s">
        <v>49</v>
      </c>
      <c r="ID16" s="27">
        <v>1</v>
      </c>
      <c r="IE16" s="28" t="s">
        <v>34</v>
      </c>
      <c r="IF16" s="28" t="s">
        <v>32</v>
      </c>
      <c r="IG16" s="28" t="s">
        <v>40</v>
      </c>
      <c r="IH16" s="28">
        <v>10</v>
      </c>
      <c r="II16" s="28" t="s">
        <v>34</v>
      </c>
    </row>
    <row r="17" spans="1:243" s="27" customFormat="1" ht="33" customHeight="1">
      <c r="A17" s="25">
        <v>1.5</v>
      </c>
      <c r="B17" s="65" t="s">
        <v>64</v>
      </c>
      <c r="C17" s="44" t="s">
        <v>42</v>
      </c>
      <c r="D17" s="68">
        <v>1</v>
      </c>
      <c r="E17" s="52" t="s">
        <v>34</v>
      </c>
      <c r="F17" s="53"/>
      <c r="G17" s="54"/>
      <c r="H17" s="54"/>
      <c r="I17" s="56" t="s">
        <v>35</v>
      </c>
      <c r="J17" s="57">
        <f>IF(I17="Less(-)",-1,1)</f>
        <v>1</v>
      </c>
      <c r="K17" s="58" t="s">
        <v>36</v>
      </c>
      <c r="L17" s="58" t="s">
        <v>4</v>
      </c>
      <c r="M17" s="59"/>
      <c r="N17" s="54"/>
      <c r="O17" s="54"/>
      <c r="P17" s="60"/>
      <c r="Q17" s="54"/>
      <c r="R17" s="54"/>
      <c r="S17" s="60"/>
      <c r="T17" s="60"/>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D17*M17+R17</f>
        <v>0</v>
      </c>
      <c r="BB17" s="47">
        <f>D17*M17+O17+P17+R17+S17</f>
        <v>0</v>
      </c>
      <c r="BC17" s="26" t="str">
        <f>SpellNumber(L17,BB17)</f>
        <v>INR Zero Only</v>
      </c>
      <c r="IA17" s="27">
        <v>1.5</v>
      </c>
      <c r="IB17" s="27" t="s">
        <v>62</v>
      </c>
      <c r="IC17" s="27" t="s">
        <v>42</v>
      </c>
      <c r="ID17" s="27">
        <v>1</v>
      </c>
      <c r="IE17" s="28" t="s">
        <v>34</v>
      </c>
      <c r="IF17" s="28" t="s">
        <v>32</v>
      </c>
      <c r="IG17" s="28" t="s">
        <v>40</v>
      </c>
      <c r="IH17" s="28">
        <v>10</v>
      </c>
      <c r="II17" s="28" t="s">
        <v>34</v>
      </c>
    </row>
    <row r="18" spans="1:243" s="27" customFormat="1" ht="24.75" customHeight="1">
      <c r="A18" s="30" t="s">
        <v>41</v>
      </c>
      <c r="B18" s="67"/>
      <c r="C18" s="31"/>
      <c r="D18" s="31"/>
      <c r="E18" s="48"/>
      <c r="F18" s="48"/>
      <c r="G18" s="48"/>
      <c r="H18" s="49"/>
      <c r="I18" s="49"/>
      <c r="J18" s="49"/>
      <c r="K18" s="49"/>
      <c r="L18" s="50"/>
      <c r="BA18" s="51">
        <f>BA13+BA14+BA15+BA16+BA17</f>
        <v>0</v>
      </c>
      <c r="BB18" s="51">
        <f>BB13+BB14+BB15+BB16+BB17</f>
        <v>0</v>
      </c>
      <c r="BC18" s="26" t="str">
        <f>SpellNumber($E$2,BB18)</f>
        <v>INR Zero Only</v>
      </c>
      <c r="IE18" s="28">
        <v>4</v>
      </c>
      <c r="IF18" s="28" t="s">
        <v>39</v>
      </c>
      <c r="IG18" s="28" t="s">
        <v>42</v>
      </c>
      <c r="IH18" s="28">
        <v>10</v>
      </c>
      <c r="II18" s="28" t="s">
        <v>34</v>
      </c>
    </row>
    <row r="19" spans="1:243" s="39" customFormat="1" ht="54.75" customHeight="1" hidden="1">
      <c r="A19" s="30" t="s">
        <v>43</v>
      </c>
      <c r="B19" s="66"/>
      <c r="C19" s="32"/>
      <c r="D19" s="33"/>
      <c r="E19" s="45" t="s">
        <v>44</v>
      </c>
      <c r="F19" s="46"/>
      <c r="G19" s="34"/>
      <c r="H19" s="35"/>
      <c r="I19" s="35"/>
      <c r="J19" s="35"/>
      <c r="K19" s="36"/>
      <c r="L19" s="37"/>
      <c r="M19" s="38" t="s">
        <v>45</v>
      </c>
      <c r="O19" s="27"/>
      <c r="P19" s="27"/>
      <c r="Q19" s="27"/>
      <c r="R19" s="27"/>
      <c r="S19" s="27"/>
      <c r="BA19" s="40">
        <f>IF(ISBLANK(F19),0,IF(E19="Excess (+)",ROUND(BA18+(BA18*F19),2),IF(E19="Less (-)",ROUND(BA18+(BA18*F19*(-1)),2),0)))</f>
        <v>0</v>
      </c>
      <c r="BB19" s="41">
        <f>ROUND(BA19,0)</f>
        <v>0</v>
      </c>
      <c r="BC19" s="42" t="str">
        <f>SpellNumber(L19,BB19)</f>
        <v> Zero Only</v>
      </c>
      <c r="IE19" s="43"/>
      <c r="IF19" s="43"/>
      <c r="IG19" s="43"/>
      <c r="IH19" s="43"/>
      <c r="II19" s="43"/>
    </row>
    <row r="20" spans="1:243" s="39" customFormat="1" ht="43.5" customHeight="1">
      <c r="A20" s="29" t="s">
        <v>46</v>
      </c>
      <c r="B20" s="29"/>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3"/>
      <c r="IF20" s="43"/>
      <c r="IG20" s="43"/>
      <c r="IH20" s="43"/>
      <c r="II20" s="43"/>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2017-12-22T04:59:12Z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