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<sst xmlns="http://schemas.openxmlformats.org/spreadsheetml/2006/main" count="142" uniqueCount="65">
  <si>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</si>
  <si>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</si>
  <si>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</si>
  <si>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</si>
  <si>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</si>
  <si>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</si>
  <si>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</si>
  <si>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</si>
  <si>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</si>
  <si>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</si>
  <si>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</si>
  <si>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</si>
  <si>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</si>
  <si>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</si>
  <si>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</si>
  <si>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</si>
  <si>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</si>
  <si>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</si>
  <si>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</si>
  <si>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</si>
  <si>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</si>
  <si>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</si>
  <si>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</si>
  <si>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</si>
  <si>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</si>
  <si>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</si>
  <si>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</si>
  <si>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</si>
  <si>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IIIrd Party  Inspection Charges @0.34%+Service Tax</t>
  </si>
  <si>
    <t xml:space="preserve">Less for Cenvat Credit,if any respect of Supplies Under full Excise Duty Category </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</si>
  <si>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</si>
  <si>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</si>
  <si>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</si>
  <si>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</si>
  <si>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</si>
  <si>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</si>
  <si>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</si>
  <si>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</si>
  <si>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</si>
  <si>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</si>
  <si>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</si>
  <si>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</si>
  <si>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</si>
  <si>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</si>
  <si>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</si>
  <si>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ITEM3</t>
  </si>
  <si>
    <t>GST                ( INR Bidders)</t>
  </si>
  <si>
    <t>Freight Charges ( Unloading &amp; Stacking) { CIF charges for other than INR Bidders)</t>
  </si>
  <si>
    <t>TOTAL AMOUNT  Without Taxes { FCA In case foreign bidders)</t>
  </si>
  <si>
    <t>Other Charges- If any-P&amp;F ( FCA charges for other than INR bidders)</t>
  </si>
  <si>
    <t>TOTAL AMOUNT  With Taxes { CIP/CIF in case foreign bidders}</t>
  </si>
  <si>
    <r>
      <rPr>
        <b/>
        <sz val="12"/>
        <rFont val="Arial"/>
        <family val="2"/>
      </rPr>
      <t xml:space="preserve">Other If any -I                            </t>
    </r>
    <r>
      <rPr>
        <b/>
        <sz val="11"/>
        <rFont val="Arial"/>
        <family val="2"/>
      </rPr>
      <t xml:space="preserve">                                                                   </t>
    </r>
    <r>
      <rPr>
        <sz val="11"/>
        <rFont val="Arial"/>
        <family val="2"/>
      </rPr>
      <t xml:space="preserve">      (Please specify in techncail bids)</t>
    </r>
  </si>
  <si>
    <r>
      <rPr>
        <b/>
        <sz val="12"/>
        <rFont val="Arial"/>
        <family val="2"/>
      </rPr>
      <t xml:space="preserve">Other If any - II                       </t>
    </r>
    <r>
      <rPr>
        <b/>
        <sz val="11"/>
        <rFont val="Arial"/>
        <family val="2"/>
      </rPr>
      <t xml:space="preserve">                                                                   </t>
    </r>
    <r>
      <rPr>
        <sz val="11"/>
        <rFont val="Arial"/>
        <family val="2"/>
      </rPr>
      <t xml:space="preserve">      (Please specify in techncail bids)</t>
    </r>
  </si>
  <si>
    <t>Other If any -I                                                                                                     (Please specify in techncail bids)</t>
  </si>
  <si>
    <t>Other If any - II                                                                                                (Please specify in techncail bids)</t>
  </si>
  <si>
    <t>Name of Work: &lt; Supply &amp; Installation of High Content Screening Microscope &gt;</t>
  </si>
  <si>
    <t>Contract No:  &lt;IISERM(837)17/18Pur/SP-II/02&gt;</t>
  </si>
  <si>
    <t>ITEM4</t>
  </si>
  <si>
    <t>ITEM5</t>
  </si>
  <si>
    <r>
      <rPr>
        <b/>
        <sz val="12"/>
        <rFont val="Arial"/>
        <family val="2"/>
      </rPr>
      <t>High Content Screening Microscope with Ultra-sensitive Confocal Imaging and Analysis Platform</t>
    </r>
    <r>
      <rPr>
        <b/>
        <sz val="11"/>
        <rFont val="Arial"/>
        <family val="2"/>
      </rPr>
      <t xml:space="preserve">  With two year warranty                       </t>
    </r>
    <r>
      <rPr>
        <sz val="11"/>
        <rFont val="Arial"/>
        <family val="2"/>
      </rPr>
      <t xml:space="preserve">      
(Complete with all as per specification given)</t>
    </r>
  </si>
  <si>
    <r>
      <rPr>
        <b/>
        <sz val="12"/>
        <rFont val="Arial"/>
        <family val="2"/>
      </rPr>
      <t xml:space="preserve">UPS Online branded 2 KVA  one hour backup with 5 years warranty including battroies                    </t>
    </r>
    <r>
      <rPr>
        <b/>
        <sz val="11"/>
        <rFont val="Arial"/>
        <family val="2"/>
      </rPr>
      <t xml:space="preserve">                                                                   </t>
    </r>
    <r>
      <rPr>
        <sz val="11"/>
        <rFont val="Arial"/>
        <family val="2"/>
      </rPr>
      <t xml:space="preserve">      (Complete with all as per specification given)</t>
    </r>
  </si>
  <si>
    <r>
      <rPr>
        <b/>
        <sz val="12"/>
        <rFont val="Arial"/>
        <family val="2"/>
      </rPr>
      <t xml:space="preserve">AMC for Five years after two year warranty priod 3rd year to 7th years         </t>
    </r>
    <r>
      <rPr>
        <b/>
        <sz val="11"/>
        <rFont val="Arial"/>
        <family val="2"/>
      </rPr>
      <t xml:space="preserve">                                                                   </t>
    </r>
    <r>
      <rPr>
        <sz val="11"/>
        <rFont val="Arial"/>
        <family val="2"/>
      </rPr>
      <t xml:space="preserve">      </t>
    </r>
  </si>
  <si>
    <t>High Content Screening Microscope with Ultra-sensitive Confocal Imaging and Analysis Platform  With two year warranty                             
(Complete with all as per specification given)</t>
  </si>
  <si>
    <t>UPS Online branded 2 KVA  one hour backup with 5 years warranty including battroies                                                                                             (Complete with all as per specification given)</t>
  </si>
  <si>
    <t xml:space="preserve">AMC for Five years after two year warranty priod 3rd year to 7th years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</si>
</sst>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xf numFmtId="2" fontId="4" fillId="0" borderId="10" xfId="59" applyNumberFormat="1" applyFont="1" applyFill="1" applyBorder="1" applyAlignment="1">
      <alignment vertical="top" readingOrder="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5" zoomScaleNormal="75" zoomScalePageLayoutView="0" workbookViewId="0" topLeftCell="A1">
      <selection activeCell="B16" sqref="B16"/>
    </sheetView>
  </sheetViews>
  <sheetFormatPr defaultColWidth="9.140625" defaultRowHeight="15"/>
  <cols>
    <col min="1" max="1" width="12.7109375" style="1" customWidth="1"/>
    <col min="2" max="2" width="76.57421875" style="1" customWidth="1"/>
    <col min="3" max="3" width="17.00390625" style="1" hidden="1" customWidth="1"/>
    <col min="4" max="4" width="9.57421875" style="1" customWidth="1"/>
    <col min="5" max="5" width="10.14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4.00390625" style="1" customWidth="1"/>
    <col min="16" max="16" width="20.140625" style="1" customWidth="1"/>
    <col min="17" max="17" width="12.28125" style="1" hidden="1" customWidth="1"/>
    <col min="18" max="18" width="17.5742187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9" t="str">
        <f>B2&amp;" BoQ"</f>
        <v>Item Wise BoQ</v>
      </c>
      <c r="B1" s="69"/>
      <c r="C1" s="69"/>
      <c r="D1" s="69"/>
      <c r="E1" s="69"/>
      <c r="F1" s="69"/>
      <c r="G1" s="69"/>
      <c r="H1" s="69"/>
      <c r="I1" s="69"/>
      <c r="J1" s="69"/>
      <c r="K1" s="69"/>
      <c r="L1" s="69"/>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0" t="s">
        <v>42</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IE4" s="10"/>
      <c r="IF4" s="10"/>
      <c r="IG4" s="10"/>
      <c r="IH4" s="10"/>
      <c r="II4" s="10"/>
    </row>
    <row r="5" spans="1:243" s="9" customFormat="1" ht="30" customHeight="1">
      <c r="A5" s="70" t="s">
        <v>55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70" t="s">
        <v>56</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46</v>
      </c>
      <c r="P11" s="19" t="s">
        <v>47</v>
      </c>
      <c r="Q11" s="19" t="s">
        <v>27</v>
      </c>
      <c r="R11" s="19" t="s">
        <v>49</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48</v>
      </c>
      <c r="BB11" s="21" t="s">
        <v>50</v>
      </c>
      <c r="BC11" s="22" t="s">
        <v>30</v>
      </c>
      <c r="IE11" s="18"/>
      <c r="IF11" s="18"/>
      <c r="IG11" s="18"/>
      <c r="IH11" s="18"/>
      <c r="II11" s="18"/>
    </row>
    <row r="12" spans="1:243" s="17" customFormat="1" ht="27" customHeight="1">
      <c r="A12" s="23">
        <v>1</v>
      </c>
      <c r="B12" s="61">
        <v>2</v>
      </c>
      <c r="C12" s="24">
        <v>3</v>
      </c>
      <c r="D12" s="24">
        <v>4</v>
      </c>
      <c r="E12" s="61">
        <v>5</v>
      </c>
      <c r="F12" s="61">
        <v>6</v>
      </c>
      <c r="G12" s="61">
        <v>7</v>
      </c>
      <c r="H12" s="61">
        <v>8</v>
      </c>
      <c r="I12" s="61">
        <v>9</v>
      </c>
      <c r="J12" s="61">
        <v>10</v>
      </c>
      <c r="K12" s="61">
        <v>11</v>
      </c>
      <c r="L12" s="61">
        <v>12</v>
      </c>
      <c r="M12" s="61">
        <v>7</v>
      </c>
      <c r="N12" s="61">
        <v>8</v>
      </c>
      <c r="O12" s="61">
        <v>9</v>
      </c>
      <c r="P12" s="61">
        <v>10</v>
      </c>
      <c r="Q12" s="61">
        <v>11</v>
      </c>
      <c r="R12" s="61">
        <v>12</v>
      </c>
      <c r="S12" s="61">
        <v>13</v>
      </c>
      <c r="T12" s="61">
        <v>14</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15</v>
      </c>
      <c r="BB12" s="24">
        <v>16</v>
      </c>
      <c r="BC12" s="24">
        <v>17</v>
      </c>
      <c r="IE12" s="18"/>
      <c r="IF12" s="18"/>
      <c r="IG12" s="18"/>
      <c r="IH12" s="18"/>
      <c r="II12" s="18"/>
    </row>
    <row r="13" spans="1:243" s="17" customFormat="1" ht="51" customHeight="1">
      <c r="A13" s="63">
        <v>1.1</v>
      </c>
      <c r="B13" s="25" t="s">
        <v>59</v>
      </c>
      <c r="C13" s="64" t="s">
        <v>43</v>
      </c>
      <c r="D13" s="75">
        <v>1</v>
      </c>
      <c r="E13" s="52" t="s">
        <v>31</v>
      </c>
      <c r="F13" s="53"/>
      <c r="G13" s="54"/>
      <c r="H13" s="55"/>
      <c r="I13" s="56" t="s">
        <v>32</v>
      </c>
      <c r="J13" s="57">
        <f>IF(I13="Less(-)",-1,1)</f>
        <v>1</v>
      </c>
      <c r="K13" s="58" t="s">
        <v>33</v>
      </c>
      <c r="L13" s="58" t="s">
        <v>4</v>
      </c>
      <c r="M13" s="59"/>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0">
        <f>M13+R13</f>
        <v>0</v>
      </c>
      <c r="BB13" s="47">
        <f>M13+O13+P13+R13</f>
        <v>0</v>
      </c>
      <c r="BC13" s="25" t="str">
        <f>SpellNumber(L13,BB13)</f>
        <v>INR Zero Only</v>
      </c>
      <c r="IA13" s="17">
        <v>1.1</v>
      </c>
      <c r="IB13" s="66" t="s">
        <v>62</v>
      </c>
      <c r="IC13" s="17" t="s">
        <v>43</v>
      </c>
      <c r="ID13" s="17">
        <v>1</v>
      </c>
      <c r="IE13" s="18" t="s">
        <v>31</v>
      </c>
      <c r="IF13" s="18"/>
      <c r="IG13" s="18"/>
      <c r="IH13" s="18"/>
      <c r="II13" s="18"/>
    </row>
    <row r="14" spans="1:243" s="17" customFormat="1" ht="48.75" customHeight="1">
      <c r="A14" s="63">
        <v>1.2</v>
      </c>
      <c r="B14" s="25" t="s">
        <v>60</v>
      </c>
      <c r="C14" s="64" t="s">
        <v>44</v>
      </c>
      <c r="D14" s="75">
        <v>1</v>
      </c>
      <c r="E14" s="52" t="s">
        <v>31</v>
      </c>
      <c r="F14" s="53"/>
      <c r="G14" s="54"/>
      <c r="H14" s="54"/>
      <c r="I14" s="56" t="s">
        <v>32</v>
      </c>
      <c r="J14" s="57">
        <f>IF(I14="Less(-)",-1,1)</f>
        <v>1</v>
      </c>
      <c r="K14" s="58" t="s">
        <v>33</v>
      </c>
      <c r="L14" s="58" t="s">
        <v>4</v>
      </c>
      <c r="M14" s="59"/>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0">
        <f>M14+R14</f>
        <v>0</v>
      </c>
      <c r="BB14" s="47">
        <f>M14+O14+P14+R14</f>
        <v>0</v>
      </c>
      <c r="BC14" s="25" t="str">
        <f>SpellNumber(L14,BB14)</f>
        <v>INR Zero Only</v>
      </c>
      <c r="IA14" s="17">
        <v>1.2</v>
      </c>
      <c r="IB14" s="17" t="s">
        <v>63</v>
      </c>
      <c r="IC14" s="17" t="s">
        <v>44</v>
      </c>
      <c r="ID14" s="17">
        <v>1</v>
      </c>
      <c r="IE14" s="18" t="s">
        <v>31</v>
      </c>
      <c r="IF14" s="18"/>
      <c r="IG14" s="18"/>
      <c r="IH14" s="18"/>
      <c r="II14" s="18"/>
    </row>
    <row r="15" spans="1:243" s="17" customFormat="1" ht="24" customHeight="1">
      <c r="A15" s="63">
        <v>1.3</v>
      </c>
      <c r="B15" s="25" t="s">
        <v>61</v>
      </c>
      <c r="C15" s="64" t="s">
        <v>45</v>
      </c>
      <c r="D15" s="75">
        <v>5</v>
      </c>
      <c r="E15" s="52" t="s">
        <v>31</v>
      </c>
      <c r="F15" s="53"/>
      <c r="G15" s="54"/>
      <c r="H15" s="54"/>
      <c r="I15" s="56" t="s">
        <v>32</v>
      </c>
      <c r="J15" s="57">
        <f>IF(I15="Less(-)",-1,1)</f>
        <v>1</v>
      </c>
      <c r="K15" s="58" t="s">
        <v>33</v>
      </c>
      <c r="L15" s="58" t="s">
        <v>4</v>
      </c>
      <c r="M15" s="59"/>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0">
        <f>M15+R15</f>
        <v>0</v>
      </c>
      <c r="BB15" s="47">
        <f>M15+O15+P15+R15</f>
        <v>0</v>
      </c>
      <c r="BC15" s="25" t="str">
        <f>SpellNumber(L15,BB15)</f>
        <v>INR Zero Only</v>
      </c>
      <c r="IA15" s="17">
        <v>1.3</v>
      </c>
      <c r="IB15" s="17" t="s">
        <v>64</v>
      </c>
      <c r="IC15" s="17" t="s">
        <v>45</v>
      </c>
      <c r="ID15" s="17">
        <v>5</v>
      </c>
      <c r="IE15" s="18" t="s">
        <v>31</v>
      </c>
      <c r="IF15" s="18"/>
      <c r="IG15" s="18"/>
      <c r="IH15" s="18"/>
      <c r="II15" s="18"/>
    </row>
    <row r="16" spans="1:243" s="17" customFormat="1" ht="34.5" customHeight="1">
      <c r="A16" s="63">
        <v>1.4</v>
      </c>
      <c r="B16" s="25" t="s">
        <v>51</v>
      </c>
      <c r="C16" s="64" t="s">
        <v>57</v>
      </c>
      <c r="D16" s="75">
        <v>1</v>
      </c>
      <c r="E16" s="52" t="s">
        <v>31</v>
      </c>
      <c r="F16" s="53"/>
      <c r="G16" s="54"/>
      <c r="H16" s="54"/>
      <c r="I16" s="56" t="s">
        <v>32</v>
      </c>
      <c r="J16" s="57">
        <f>IF(I16="Less(-)",-1,1)</f>
        <v>1</v>
      </c>
      <c r="K16" s="58" t="s">
        <v>33</v>
      </c>
      <c r="L16" s="58" t="s">
        <v>4</v>
      </c>
      <c r="M16" s="59"/>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0">
        <f>M16+R16</f>
        <v>0</v>
      </c>
      <c r="BB16" s="47">
        <f>M16+O16+P16+R16</f>
        <v>0</v>
      </c>
      <c r="BC16" s="25" t="str">
        <f>SpellNumber(L16,BB16)</f>
        <v>INR Zero Only</v>
      </c>
      <c r="IA16" s="17">
        <v>1.4</v>
      </c>
      <c r="IB16" s="17" t="s">
        <v>53</v>
      </c>
      <c r="IC16" s="17" t="s">
        <v>57</v>
      </c>
      <c r="ID16" s="17">
        <v>1</v>
      </c>
      <c r="IE16" s="18" t="s">
        <v>31</v>
      </c>
      <c r="IF16" s="18"/>
      <c r="IG16" s="18"/>
      <c r="IH16" s="18"/>
      <c r="II16" s="18"/>
    </row>
    <row r="17" spans="1:243" s="17" customFormat="1" ht="33.75" customHeight="1">
      <c r="A17" s="63">
        <v>1.5</v>
      </c>
      <c r="B17" s="25" t="s">
        <v>52</v>
      </c>
      <c r="C17" s="64" t="s">
        <v>58</v>
      </c>
      <c r="D17" s="75">
        <v>1</v>
      </c>
      <c r="E17" s="52" t="s">
        <v>31</v>
      </c>
      <c r="F17" s="53"/>
      <c r="G17" s="54"/>
      <c r="H17" s="54"/>
      <c r="I17" s="56" t="s">
        <v>32</v>
      </c>
      <c r="J17" s="57">
        <f>IF(I17="Less(-)",-1,1)</f>
        <v>1</v>
      </c>
      <c r="K17" s="58" t="s">
        <v>33</v>
      </c>
      <c r="L17" s="58" t="s">
        <v>4</v>
      </c>
      <c r="M17" s="59"/>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0">
        <f>M17+R17</f>
        <v>0</v>
      </c>
      <c r="BB17" s="47">
        <f>M17+O17+P17+R17</f>
        <v>0</v>
      </c>
      <c r="BC17" s="25" t="str">
        <f>SpellNumber(L17,BB17)</f>
        <v>INR Zero Only</v>
      </c>
      <c r="IA17" s="17">
        <v>1.5</v>
      </c>
      <c r="IB17" s="17" t="s">
        <v>54</v>
      </c>
      <c r="IC17" s="17" t="s">
        <v>58</v>
      </c>
      <c r="ID17" s="17">
        <v>1</v>
      </c>
      <c r="IE17" s="18" t="s">
        <v>31</v>
      </c>
      <c r="IF17" s="18"/>
      <c r="IG17" s="18"/>
      <c r="IH17" s="18"/>
      <c r="II17" s="18"/>
    </row>
    <row r="18" spans="1:243" s="26" customFormat="1" ht="24.75" customHeight="1">
      <c r="A18" s="28" t="s">
        <v>35</v>
      </c>
      <c r="B18" s="65"/>
      <c r="C18" s="30"/>
      <c r="D18" s="31"/>
      <c r="E18" s="48"/>
      <c r="F18" s="48"/>
      <c r="G18" s="48"/>
      <c r="H18" s="49"/>
      <c r="I18" s="49"/>
      <c r="J18" s="49"/>
      <c r="K18" s="49"/>
      <c r="L18" s="50"/>
      <c r="BA18" s="51">
        <f>BA13+BA17</f>
        <v>0</v>
      </c>
      <c r="BB18" s="51">
        <f>BB13+BB17</f>
        <v>0</v>
      </c>
      <c r="BC18" s="25" t="str">
        <f>SpellNumber($E$2,BB18)</f>
        <v>INR Zero Only</v>
      </c>
      <c r="IE18" s="27">
        <v>4</v>
      </c>
      <c r="IF18" s="27" t="s">
        <v>34</v>
      </c>
      <c r="IG18" s="27" t="s">
        <v>36</v>
      </c>
      <c r="IH18" s="27">
        <v>10</v>
      </c>
      <c r="II18" s="27" t="s">
        <v>31</v>
      </c>
    </row>
    <row r="19" spans="1:243" s="40" customFormat="1" ht="54.75" customHeight="1" hidden="1">
      <c r="A19" s="29" t="s">
        <v>37</v>
      </c>
      <c r="B19" s="32"/>
      <c r="C19" s="33"/>
      <c r="D19" s="34"/>
      <c r="E19" s="45" t="s">
        <v>38</v>
      </c>
      <c r="F19" s="46"/>
      <c r="G19" s="35"/>
      <c r="H19" s="36"/>
      <c r="I19" s="36"/>
      <c r="J19" s="36"/>
      <c r="K19" s="37"/>
      <c r="L19" s="38"/>
      <c r="M19" s="39" t="s">
        <v>39</v>
      </c>
      <c r="O19" s="26"/>
      <c r="P19" s="26"/>
      <c r="Q19" s="26"/>
      <c r="R19" s="26"/>
      <c r="S19" s="26"/>
      <c r="BA19" s="41">
        <f>IF(ISBLANK(F19),0,IF(E19="Excess (+)",ROUND(BA18+(BA18*F19),2),IF(E19="Less (-)",ROUND(BA18+(BA18*F19*(-1)),2),0)))</f>
        <v>0</v>
      </c>
      <c r="BB19" s="42">
        <f>ROUND(BA19,0)</f>
        <v>0</v>
      </c>
      <c r="BC19" s="43" t="str">
        <f>SpellNumber(L19,BB19)</f>
        <v> Zero Only</v>
      </c>
      <c r="IE19" s="44"/>
      <c r="IF19" s="44"/>
      <c r="IG19" s="44"/>
      <c r="IH19" s="44"/>
      <c r="II19" s="44"/>
    </row>
    <row r="20" spans="1:243" s="40" customFormat="1" ht="43.5" customHeight="1">
      <c r="A20" s="28" t="s">
        <v>40</v>
      </c>
      <c r="B20" s="28"/>
      <c r="C20" s="68" t="str">
        <f>SpellNumber($E$2,BB18)</f>
        <v>INR Zero Only</v>
      </c>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E20" s="44"/>
      <c r="IF20" s="44"/>
      <c r="IG20" s="44"/>
      <c r="IH20" s="44"/>
      <c r="II20" s="44"/>
    </row>
    <row r="21" ht="15"/>
  </sheetData>
  <sheetProtection password="E491" sheet="1"/>
  <mergeCells count="8">
    <mergeCell ref="A9:BC9"/>
    <mergeCell ref="C20:BC20"/>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 L14 L15 L17 L16">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type="decimal" allowBlank="1" showErrorMessage="1" errorTitle="Invalid Entry" error="Only Numeric Values are allowed. " sqref="A13:A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3" t="s">
        <v>41</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RamanKapoor</cp:lastModifiedBy>
  <cp:lastPrinted>2017-07-28T03:53:46Z</cp:lastPrinted>
  <dcterms:created xsi:type="dcterms:W3CDTF">2009-01-30T06:42:42Z</dcterms:created>
  <dcterms:modified xsi:type="dcterms:W3CDTF">2017-12-01T09:23:31Z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