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<sst xmlns="http://schemas.openxmlformats.org/spreadsheetml/2006/main" count="265" uniqueCount="86">
  <si>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</si>
  <si>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</si>
  <si>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</si>
  <si>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</si>
  <si>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</si>
  <si>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</si>
  <si>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</si>
  <si>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</si>
  <si>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</si>
  <si>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</si>
  <si>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</si>
  <si>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</si>
  <si>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</si>
  <si>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</si>
  <si>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</si>
  <si>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</si>
  <si>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</si>
  <si>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</si>
  <si>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</si>
  <si>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</si>
  <si>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</si>
  <si>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</si>
  <si>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</si>
  <si>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</si>
  <si>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</si>
  <si>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</si>
  <si>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</si>
  <si>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</si>
  <si>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</si>
  <si>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</si>
  <si>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</si>
  <si>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</si>
  <si>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</si>
  <si>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</si>
  <si>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</si>
  <si>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</si>
  <si>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</si>
  <si>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</si>
  <si>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</si>
  <si>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</si>
  <si>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</si>
  <si>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</si>
  <si>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</si>
  <si>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</si>
  <si>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</si>
  <si>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</si>
  <si>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</si>
  <si>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</si>
  <si>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</si>
  <si>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</si>
  <si>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</si>
  <si>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</si>
  <si>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</si>
  <si>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GST</t>
  </si>
  <si>
    <t>ITEM1</t>
  </si>
  <si>
    <t>ITEM2</t>
  </si>
  <si>
    <t>ITEM3</t>
  </si>
  <si>
    <t>ITEM4</t>
  </si>
  <si>
    <t>ITEM5</t>
  </si>
  <si>
    <t>ITEM6</t>
  </si>
  <si>
    <t>ITEM7</t>
  </si>
  <si>
    <t>ITEM8</t>
  </si>
  <si>
    <t>ITEM9</t>
  </si>
  <si>
    <t>ITEM10</t>
  </si>
  <si>
    <t>ITEM11</t>
  </si>
  <si>
    <t>ITEM12</t>
  </si>
  <si>
    <t>ITEM13</t>
  </si>
  <si>
    <t>ITEM14</t>
  </si>
  <si>
    <t>Contract No:  &lt;IISERM(885)17/18Pur &gt;</t>
  </si>
  <si>
    <t>Material: SS/MS-PC material Size: 75*105*60cm. Thickness of SS/MS-PC</t>
  </si>
  <si>
    <t>Material:SS material or MS with Powder (TiO2) coating (PC)</t>
  </si>
  <si>
    <t>3 (i) Table 1</t>
  </si>
  <si>
    <r>
      <t>3</t>
    </r>
    <r>
      <rPr>
        <sz val="12"/>
        <color indexed="8"/>
        <rFont val="Calibri"/>
        <family val="2"/>
      </rPr>
      <t xml:space="preserve"> (iii) Table 3</t>
    </r>
  </si>
  <si>
    <t>3 (ii) Table 2</t>
  </si>
  <si>
    <t>3 (iv) Table 4</t>
  </si>
  <si>
    <t>3 (v) Table 5</t>
  </si>
  <si>
    <t>3 (vi) Table 6</t>
  </si>
  <si>
    <t>4(i) Green Plywood Shelves</t>
  </si>
  <si>
    <t>4(ii) Green Plywood Shelves</t>
  </si>
  <si>
    <t>4(iii) Green Plywood Shelves</t>
  </si>
  <si>
    <t>4(iv) Green Plywood Shelves</t>
  </si>
  <si>
    <t>4(v) Green Plywood Shelves</t>
  </si>
  <si>
    <t>5 Shelves</t>
  </si>
  <si>
    <t>3 (iii) Table 3</t>
  </si>
  <si>
    <t>Storage Unit</t>
  </si>
  <si>
    <t>Name of Work: &lt; Supply and installation of Lab Furniture for Medical Physcis Lab&gt;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</si>
</sst>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color indexed="8"/>
      <name val="Calibri"/>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179"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3" fillId="0" borderId="19" xfId="59" applyNumberFormat="1" applyFont="1" applyFill="1" applyBorder="1" applyAlignment="1">
      <alignment vertical="top" wrapText="1"/>
      <protection/>
    </xf>
    <xf numFmtId="0" fontId="25" fillId="0" borderId="20" xfId="0" applyFont="1" applyFill="1" applyBorder="1" applyAlignment="1">
      <alignment vertical="top"/>
    </xf>
    <xf numFmtId="0" fontId="23" fillId="0" borderId="20" xfId="59" applyNumberFormat="1" applyFont="1" applyFill="1" applyBorder="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9"/>
  <sheetViews>
    <sheetView showGridLines="0" zoomScale="85" zoomScaleNormal="85" zoomScalePageLayoutView="0" workbookViewId="0" topLeftCell="A1">
      <selection activeCell="O13" sqref="O13"/>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85</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68</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53</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8">
        <v>1.1</v>
      </c>
      <c r="B13" s="79" t="s">
        <v>84</v>
      </c>
      <c r="C13" s="66" t="s">
        <v>54</v>
      </c>
      <c r="D13" s="67">
        <v>1</v>
      </c>
      <c r="E13" s="50" t="s">
        <v>37</v>
      </c>
      <c r="F13" s="51"/>
      <c r="G13" s="52"/>
      <c r="H13" s="53"/>
      <c r="I13" s="54" t="s">
        <v>38</v>
      </c>
      <c r="J13" s="55">
        <f aca="true" t="shared" si="0" ref="J13:J25">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5">SpellNumber(L13,BB13)</f>
        <v>INR Zero Only</v>
      </c>
      <c r="IA13" s="26">
        <v>1.1</v>
      </c>
      <c r="IB13" s="26" t="s">
        <v>69</v>
      </c>
      <c r="IC13" s="26" t="s">
        <v>54</v>
      </c>
      <c r="ID13" s="26">
        <v>1</v>
      </c>
      <c r="IE13" s="27" t="s">
        <v>37</v>
      </c>
      <c r="IF13" s="27" t="s">
        <v>40</v>
      </c>
      <c r="IG13" s="27" t="s">
        <v>36</v>
      </c>
      <c r="IH13" s="27">
        <v>123.223</v>
      </c>
      <c r="II13" s="27" t="s">
        <v>37</v>
      </c>
    </row>
    <row r="14" spans="1:243" s="26" customFormat="1" ht="36" customHeight="1">
      <c r="A14" s="68">
        <v>1.2</v>
      </c>
      <c r="B14" s="79" t="s">
        <v>84</v>
      </c>
      <c r="C14" s="78" t="s">
        <v>55</v>
      </c>
      <c r="D14" s="67">
        <v>5</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6">D14*M14</f>
        <v>0</v>
      </c>
      <c r="BB14" s="45">
        <f aca="true" t="shared" si="3" ref="BB14:BB26">D14*M14+N14+O14+P14+Q14+R14</f>
        <v>0</v>
      </c>
      <c r="BC14" s="25" t="str">
        <f t="shared" si="1"/>
        <v>INR Zero Only</v>
      </c>
      <c r="IA14" s="26">
        <v>1.2</v>
      </c>
      <c r="IB14" s="26" t="s">
        <v>70</v>
      </c>
      <c r="IC14" s="26" t="s">
        <v>55</v>
      </c>
      <c r="ID14" s="26">
        <v>5</v>
      </c>
      <c r="IE14" s="27" t="s">
        <v>52</v>
      </c>
      <c r="IF14" s="27" t="s">
        <v>42</v>
      </c>
      <c r="IG14" s="27" t="s">
        <v>41</v>
      </c>
      <c r="IH14" s="27">
        <v>213</v>
      </c>
      <c r="II14" s="27" t="s">
        <v>37</v>
      </c>
    </row>
    <row r="15" spans="1:243" s="26" customFormat="1" ht="39.75" customHeight="1">
      <c r="A15" s="68">
        <v>1.3</v>
      </c>
      <c r="B15" s="80" t="s">
        <v>71</v>
      </c>
      <c r="C15" s="66" t="s">
        <v>56</v>
      </c>
      <c r="D15" s="67">
        <v>1</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71</v>
      </c>
      <c r="IC15" s="26" t="s">
        <v>56</v>
      </c>
      <c r="ID15" s="26">
        <v>1</v>
      </c>
      <c r="IE15" s="27" t="s">
        <v>52</v>
      </c>
      <c r="IF15" s="27" t="s">
        <v>42</v>
      </c>
      <c r="IG15" s="27" t="s">
        <v>41</v>
      </c>
      <c r="IH15" s="27">
        <v>213</v>
      </c>
      <c r="II15" s="27" t="s">
        <v>37</v>
      </c>
    </row>
    <row r="16" spans="1:243" s="26" customFormat="1" ht="38.25" customHeight="1">
      <c r="A16" s="68">
        <v>1.4</v>
      </c>
      <c r="B16" s="79" t="s">
        <v>73</v>
      </c>
      <c r="C16" s="66" t="s">
        <v>57</v>
      </c>
      <c r="D16" s="67">
        <v>1</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73</v>
      </c>
      <c r="IC16" s="26" t="s">
        <v>57</v>
      </c>
      <c r="ID16" s="26">
        <v>1</v>
      </c>
      <c r="IE16" s="27" t="s">
        <v>52</v>
      </c>
      <c r="IF16" s="27" t="s">
        <v>35</v>
      </c>
      <c r="IG16" s="27" t="s">
        <v>43</v>
      </c>
      <c r="IH16" s="27">
        <v>10</v>
      </c>
      <c r="II16" s="27" t="s">
        <v>37</v>
      </c>
    </row>
    <row r="17" spans="1:243" s="26" customFormat="1" ht="37.5" customHeight="1">
      <c r="A17" s="68">
        <v>1.5</v>
      </c>
      <c r="B17" s="81" t="s">
        <v>72</v>
      </c>
      <c r="C17" s="78" t="s">
        <v>58</v>
      </c>
      <c r="D17" s="67">
        <v>4</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83</v>
      </c>
      <c r="IC17" s="26" t="s">
        <v>58</v>
      </c>
      <c r="ID17" s="26">
        <v>4</v>
      </c>
      <c r="IE17" s="27" t="s">
        <v>37</v>
      </c>
      <c r="IF17" s="27" t="s">
        <v>42</v>
      </c>
      <c r="IG17" s="27" t="s">
        <v>41</v>
      </c>
      <c r="IH17" s="27">
        <v>213</v>
      </c>
      <c r="II17" s="27" t="s">
        <v>37</v>
      </c>
    </row>
    <row r="18" spans="1:243" s="26" customFormat="1" ht="34.5" customHeight="1">
      <c r="A18" s="68">
        <v>1.6</v>
      </c>
      <c r="B18" s="82" t="s">
        <v>74</v>
      </c>
      <c r="C18" s="78" t="s">
        <v>59</v>
      </c>
      <c r="D18" s="67">
        <v>2</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74</v>
      </c>
      <c r="IC18" s="26" t="s">
        <v>59</v>
      </c>
      <c r="ID18" s="26">
        <v>2</v>
      </c>
      <c r="IE18" s="27" t="s">
        <v>37</v>
      </c>
      <c r="IF18" s="27" t="s">
        <v>35</v>
      </c>
      <c r="IG18" s="27" t="s">
        <v>43</v>
      </c>
      <c r="IH18" s="27">
        <v>10</v>
      </c>
      <c r="II18" s="27" t="s">
        <v>37</v>
      </c>
    </row>
    <row r="19" spans="1:243" s="26" customFormat="1" ht="32.25" customHeight="1">
      <c r="A19" s="68">
        <v>1.7</v>
      </c>
      <c r="B19" s="82" t="s">
        <v>75</v>
      </c>
      <c r="C19" s="78" t="s">
        <v>60</v>
      </c>
      <c r="D19" s="67">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75</v>
      </c>
      <c r="IC19" s="26" t="s">
        <v>60</v>
      </c>
      <c r="ID19" s="26">
        <v>1</v>
      </c>
      <c r="IE19" s="27" t="s">
        <v>37</v>
      </c>
      <c r="IF19" s="27" t="s">
        <v>40</v>
      </c>
      <c r="IG19" s="27" t="s">
        <v>36</v>
      </c>
      <c r="IH19" s="27">
        <v>123.223</v>
      </c>
      <c r="II19" s="27" t="s">
        <v>37</v>
      </c>
    </row>
    <row r="20" spans="1:243" s="26" customFormat="1" ht="36" customHeight="1">
      <c r="A20" s="68">
        <v>1.8</v>
      </c>
      <c r="B20" s="82" t="s">
        <v>76</v>
      </c>
      <c r="C20" s="78" t="s">
        <v>61</v>
      </c>
      <c r="D20" s="67">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76</v>
      </c>
      <c r="IC20" s="26" t="s">
        <v>61</v>
      </c>
      <c r="ID20" s="26">
        <v>1</v>
      </c>
      <c r="IE20" s="27" t="s">
        <v>37</v>
      </c>
      <c r="IF20" s="27" t="s">
        <v>42</v>
      </c>
      <c r="IG20" s="27" t="s">
        <v>41</v>
      </c>
      <c r="IH20" s="27">
        <v>213</v>
      </c>
      <c r="II20" s="27" t="s">
        <v>37</v>
      </c>
    </row>
    <row r="21" spans="1:243" s="26" customFormat="1" ht="39.75" customHeight="1">
      <c r="A21" s="68">
        <v>1.9</v>
      </c>
      <c r="B21" s="80" t="s">
        <v>77</v>
      </c>
      <c r="C21" s="66" t="s">
        <v>62</v>
      </c>
      <c r="D21" s="67">
        <v>1</v>
      </c>
      <c r="E21" s="50" t="s">
        <v>37</v>
      </c>
      <c r="F21" s="51"/>
      <c r="G21" s="52"/>
      <c r="H21" s="52"/>
      <c r="I21" s="54" t="s">
        <v>38</v>
      </c>
      <c r="J21" s="55">
        <f t="shared" si="0"/>
        <v>1</v>
      </c>
      <c r="K21" s="56" t="s">
        <v>39</v>
      </c>
      <c r="L21" s="56" t="s">
        <v>4</v>
      </c>
      <c r="M21" s="57"/>
      <c r="N21" s="52"/>
      <c r="O21" s="52"/>
      <c r="P21" s="58"/>
      <c r="Q21" s="52"/>
      <c r="R21" s="52"/>
      <c r="S21" s="58"/>
      <c r="T21" s="58"/>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60">
        <f t="shared" si="2"/>
        <v>0</v>
      </c>
      <c r="BB21" s="45">
        <f t="shared" si="3"/>
        <v>0</v>
      </c>
      <c r="BC21" s="25" t="str">
        <f t="shared" si="1"/>
        <v>INR Zero Only</v>
      </c>
      <c r="IA21" s="26">
        <v>1.9</v>
      </c>
      <c r="IB21" s="26" t="s">
        <v>77</v>
      </c>
      <c r="IC21" s="26" t="s">
        <v>62</v>
      </c>
      <c r="ID21" s="26">
        <v>1</v>
      </c>
      <c r="IE21" s="27" t="s">
        <v>37</v>
      </c>
      <c r="IF21" s="27" t="s">
        <v>42</v>
      </c>
      <c r="IG21" s="27" t="s">
        <v>41</v>
      </c>
      <c r="IH21" s="27">
        <v>213</v>
      </c>
      <c r="II21" s="27" t="s">
        <v>37</v>
      </c>
    </row>
    <row r="22" spans="1:243" s="26" customFormat="1" ht="38.25" customHeight="1">
      <c r="A22" s="69">
        <v>2</v>
      </c>
      <c r="B22" s="61" t="s">
        <v>78</v>
      </c>
      <c r="C22" s="66" t="s">
        <v>63</v>
      </c>
      <c r="D22" s="67">
        <v>2</v>
      </c>
      <c r="E22" s="50" t="s">
        <v>37</v>
      </c>
      <c r="F22" s="51"/>
      <c r="G22" s="52"/>
      <c r="H22" s="52"/>
      <c r="I22" s="54" t="s">
        <v>38</v>
      </c>
      <c r="J22" s="55">
        <f t="shared" si="0"/>
        <v>1</v>
      </c>
      <c r="K22" s="56" t="s">
        <v>39</v>
      </c>
      <c r="L22" s="56" t="s">
        <v>4</v>
      </c>
      <c r="M22" s="57"/>
      <c r="N22" s="52"/>
      <c r="O22" s="52"/>
      <c r="P22" s="58"/>
      <c r="Q22" s="52"/>
      <c r="R22" s="52"/>
      <c r="S22" s="58"/>
      <c r="T22" s="58"/>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60">
        <f t="shared" si="2"/>
        <v>0</v>
      </c>
      <c r="BB22" s="45">
        <f t="shared" si="3"/>
        <v>0</v>
      </c>
      <c r="BC22" s="25" t="str">
        <f t="shared" si="1"/>
        <v>INR Zero Only</v>
      </c>
      <c r="IA22" s="26">
        <v>2</v>
      </c>
      <c r="IB22" s="26" t="s">
        <v>78</v>
      </c>
      <c r="IC22" s="26" t="s">
        <v>63</v>
      </c>
      <c r="ID22" s="26">
        <v>2</v>
      </c>
      <c r="IE22" s="27" t="s">
        <v>37</v>
      </c>
      <c r="IF22" s="27" t="s">
        <v>35</v>
      </c>
      <c r="IG22" s="27" t="s">
        <v>43</v>
      </c>
      <c r="IH22" s="27">
        <v>10</v>
      </c>
      <c r="II22" s="27" t="s">
        <v>37</v>
      </c>
    </row>
    <row r="23" spans="1:243" s="26" customFormat="1" ht="37.5" customHeight="1">
      <c r="A23" s="68">
        <v>2.1</v>
      </c>
      <c r="B23" s="61" t="s">
        <v>79</v>
      </c>
      <c r="C23" s="66" t="s">
        <v>64</v>
      </c>
      <c r="D23" s="67">
        <v>1</v>
      </c>
      <c r="E23" s="50" t="s">
        <v>37</v>
      </c>
      <c r="F23" s="51"/>
      <c r="G23" s="52"/>
      <c r="H23" s="52"/>
      <c r="I23" s="54" t="s">
        <v>38</v>
      </c>
      <c r="J23" s="55">
        <f t="shared" si="0"/>
        <v>1</v>
      </c>
      <c r="K23" s="56" t="s">
        <v>39</v>
      </c>
      <c r="L23" s="56" t="s">
        <v>4</v>
      </c>
      <c r="M23" s="57"/>
      <c r="N23" s="52"/>
      <c r="O23" s="52"/>
      <c r="P23" s="58"/>
      <c r="Q23" s="52"/>
      <c r="R23" s="52"/>
      <c r="S23" s="58"/>
      <c r="T23" s="58"/>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60">
        <f t="shared" si="2"/>
        <v>0</v>
      </c>
      <c r="BB23" s="45">
        <f t="shared" si="3"/>
        <v>0</v>
      </c>
      <c r="BC23" s="25" t="str">
        <f t="shared" si="1"/>
        <v>INR Zero Only</v>
      </c>
      <c r="IA23" s="26">
        <v>2.1</v>
      </c>
      <c r="IB23" s="26" t="s">
        <v>79</v>
      </c>
      <c r="IC23" s="26" t="s">
        <v>64</v>
      </c>
      <c r="ID23" s="26">
        <v>1</v>
      </c>
      <c r="IE23" s="27" t="s">
        <v>37</v>
      </c>
      <c r="IF23" s="27" t="s">
        <v>42</v>
      </c>
      <c r="IG23" s="27" t="s">
        <v>41</v>
      </c>
      <c r="IH23" s="27">
        <v>213</v>
      </c>
      <c r="II23" s="27" t="s">
        <v>37</v>
      </c>
    </row>
    <row r="24" spans="1:243" s="26" customFormat="1" ht="34.5" customHeight="1">
      <c r="A24" s="68">
        <v>2.2</v>
      </c>
      <c r="B24" s="61" t="s">
        <v>80</v>
      </c>
      <c r="C24" s="66" t="s">
        <v>65</v>
      </c>
      <c r="D24" s="67">
        <v>1</v>
      </c>
      <c r="E24" s="50" t="s">
        <v>37</v>
      </c>
      <c r="F24" s="51"/>
      <c r="G24" s="52"/>
      <c r="H24" s="52"/>
      <c r="I24" s="54" t="s">
        <v>38</v>
      </c>
      <c r="J24" s="55">
        <f t="shared" si="0"/>
        <v>1</v>
      </c>
      <c r="K24" s="56" t="s">
        <v>39</v>
      </c>
      <c r="L24" s="56" t="s">
        <v>4</v>
      </c>
      <c r="M24" s="57"/>
      <c r="N24" s="52"/>
      <c r="O24" s="52"/>
      <c r="P24" s="58"/>
      <c r="Q24" s="52"/>
      <c r="R24" s="52"/>
      <c r="S24" s="58"/>
      <c r="T24" s="58"/>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60">
        <f t="shared" si="2"/>
        <v>0</v>
      </c>
      <c r="BB24" s="45">
        <f t="shared" si="3"/>
        <v>0</v>
      </c>
      <c r="BC24" s="25" t="str">
        <f t="shared" si="1"/>
        <v>INR Zero Only</v>
      </c>
      <c r="IA24" s="26">
        <v>2.2</v>
      </c>
      <c r="IB24" s="26" t="s">
        <v>80</v>
      </c>
      <c r="IC24" s="26" t="s">
        <v>65</v>
      </c>
      <c r="ID24" s="26">
        <v>1</v>
      </c>
      <c r="IE24" s="27" t="s">
        <v>37</v>
      </c>
      <c r="IF24" s="27" t="s">
        <v>35</v>
      </c>
      <c r="IG24" s="27" t="s">
        <v>43</v>
      </c>
      <c r="IH24" s="27">
        <v>10</v>
      </c>
      <c r="II24" s="27" t="s">
        <v>37</v>
      </c>
    </row>
    <row r="25" spans="1:243" s="26" customFormat="1" ht="34.5" customHeight="1">
      <c r="A25" s="68">
        <v>2.3</v>
      </c>
      <c r="B25" s="61" t="s">
        <v>81</v>
      </c>
      <c r="C25" s="66" t="s">
        <v>66</v>
      </c>
      <c r="D25" s="67">
        <v>4</v>
      </c>
      <c r="E25" s="50" t="s">
        <v>37</v>
      </c>
      <c r="F25" s="51"/>
      <c r="G25" s="52"/>
      <c r="H25" s="52"/>
      <c r="I25" s="54" t="s">
        <v>38</v>
      </c>
      <c r="J25" s="55">
        <f t="shared" si="0"/>
        <v>1</v>
      </c>
      <c r="K25" s="56" t="s">
        <v>39</v>
      </c>
      <c r="L25" s="56" t="s">
        <v>4</v>
      </c>
      <c r="M25" s="57"/>
      <c r="N25" s="52"/>
      <c r="O25" s="52"/>
      <c r="P25" s="58"/>
      <c r="Q25" s="52"/>
      <c r="R25" s="52"/>
      <c r="S25" s="58"/>
      <c r="T25" s="58"/>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60">
        <f t="shared" si="2"/>
        <v>0</v>
      </c>
      <c r="BB25" s="45">
        <f t="shared" si="3"/>
        <v>0</v>
      </c>
      <c r="BC25" s="25" t="str">
        <f t="shared" si="1"/>
        <v>INR Zero Only</v>
      </c>
      <c r="IA25" s="26">
        <v>2.3</v>
      </c>
      <c r="IB25" s="26" t="s">
        <v>81</v>
      </c>
      <c r="IC25" s="26" t="s">
        <v>66</v>
      </c>
      <c r="ID25" s="26">
        <v>4</v>
      </c>
      <c r="IE25" s="27" t="s">
        <v>37</v>
      </c>
      <c r="IF25" s="27" t="s">
        <v>35</v>
      </c>
      <c r="IG25" s="27" t="s">
        <v>43</v>
      </c>
      <c r="IH25" s="27">
        <v>10</v>
      </c>
      <c r="II25" s="27" t="s">
        <v>37</v>
      </c>
    </row>
    <row r="26" spans="1:243" s="26" customFormat="1" ht="32.25" customHeight="1">
      <c r="A26" s="68">
        <v>2.4</v>
      </c>
      <c r="B26" s="61" t="s">
        <v>82</v>
      </c>
      <c r="C26" s="66" t="s">
        <v>67</v>
      </c>
      <c r="D26" s="67">
        <v>1</v>
      </c>
      <c r="E26" s="50" t="s">
        <v>37</v>
      </c>
      <c r="F26" s="51"/>
      <c r="G26" s="52"/>
      <c r="H26" s="53"/>
      <c r="I26" s="54" t="s">
        <v>38</v>
      </c>
      <c r="J26" s="55">
        <f>IF(I26="Less(-)",-1,1)</f>
        <v>1</v>
      </c>
      <c r="K26" s="56" t="s">
        <v>39</v>
      </c>
      <c r="L26" s="56" t="s">
        <v>4</v>
      </c>
      <c r="M26" s="57"/>
      <c r="N26" s="52"/>
      <c r="O26" s="52"/>
      <c r="P26" s="58"/>
      <c r="Q26" s="52"/>
      <c r="R26" s="52"/>
      <c r="S26" s="58"/>
      <c r="T26" s="58"/>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60">
        <f t="shared" si="2"/>
        <v>0</v>
      </c>
      <c r="BB26" s="45">
        <f t="shared" si="3"/>
        <v>0</v>
      </c>
      <c r="BC26" s="25" t="str">
        <f>SpellNumber(L26,BB26)</f>
        <v>INR Zero Only</v>
      </c>
      <c r="IA26" s="26">
        <v>2.4</v>
      </c>
      <c r="IB26" s="26" t="s">
        <v>82</v>
      </c>
      <c r="IC26" s="26" t="s">
        <v>67</v>
      </c>
      <c r="ID26" s="26">
        <v>1</v>
      </c>
      <c r="IE26" s="27" t="s">
        <v>37</v>
      </c>
      <c r="IF26" s="27" t="s">
        <v>40</v>
      </c>
      <c r="IG26" s="27" t="s">
        <v>36</v>
      </c>
      <c r="IH26" s="27">
        <v>123.223</v>
      </c>
      <c r="II26" s="27" t="s">
        <v>37</v>
      </c>
    </row>
    <row r="27" spans="1:243" s="26" customFormat="1" ht="24.75" customHeight="1">
      <c r="A27" s="28" t="s">
        <v>44</v>
      </c>
      <c r="B27" s="29"/>
      <c r="C27" s="30"/>
      <c r="D27" s="63"/>
      <c r="E27" s="46"/>
      <c r="F27" s="46"/>
      <c r="G27" s="46"/>
      <c r="H27" s="47"/>
      <c r="I27" s="47"/>
      <c r="J27" s="47"/>
      <c r="K27" s="47"/>
      <c r="L27" s="48"/>
      <c r="BA27" s="49">
        <f>SUM(BA13:BA26)</f>
        <v>0</v>
      </c>
      <c r="BB27" s="49">
        <f>SUM(BB13:BB26)</f>
        <v>0</v>
      </c>
      <c r="BC27" s="25" t="str">
        <f>SpellNumber($E$2,BB27)</f>
        <v>INR Zero Only</v>
      </c>
      <c r="IE27" s="27">
        <v>4</v>
      </c>
      <c r="IF27" s="27" t="s">
        <v>42</v>
      </c>
      <c r="IG27" s="27" t="s">
        <v>45</v>
      </c>
      <c r="IH27" s="27">
        <v>10</v>
      </c>
      <c r="II27" s="27" t="s">
        <v>37</v>
      </c>
    </row>
    <row r="28" spans="1:243" s="38" customFormat="1" ht="54.75" customHeight="1" hidden="1">
      <c r="A28" s="29" t="s">
        <v>46</v>
      </c>
      <c r="B28" s="31"/>
      <c r="C28" s="32"/>
      <c r="D28" s="64"/>
      <c r="E28" s="43" t="s">
        <v>47</v>
      </c>
      <c r="F28" s="44"/>
      <c r="G28" s="33"/>
      <c r="H28" s="34"/>
      <c r="I28" s="34"/>
      <c r="J28" s="34"/>
      <c r="K28" s="35"/>
      <c r="L28" s="36"/>
      <c r="M28" s="37" t="s">
        <v>48</v>
      </c>
      <c r="O28" s="26"/>
      <c r="P28" s="26"/>
      <c r="Q28" s="26"/>
      <c r="R28" s="26"/>
      <c r="S28" s="26"/>
      <c r="BA28" s="39">
        <f>IF(ISBLANK(F28),0,IF(E28="Excess (+)",ROUND(BA27+(BA27*F28),2),IF(E28="Less (-)",ROUND(BA27+(BA27*F28*(-1)),2),0)))</f>
        <v>0</v>
      </c>
      <c r="BB28" s="40">
        <f>ROUND(BA28,0)</f>
        <v>0</v>
      </c>
      <c r="BC28" s="41" t="str">
        <f>SpellNumber(L28,BB28)</f>
        <v> Zero Only</v>
      </c>
      <c r="IE28" s="42"/>
      <c r="IF28" s="42"/>
      <c r="IG28" s="42"/>
      <c r="IH28" s="42"/>
      <c r="II28" s="42"/>
    </row>
    <row r="29" spans="1:243" s="38" customFormat="1" ht="43.5" customHeight="1">
      <c r="A29" s="28" t="s">
        <v>49</v>
      </c>
      <c r="B29" s="28"/>
      <c r="C29" s="71" t="str">
        <f>SpellNumber($E$2,BB27)</f>
        <v>INR Zero Only</v>
      </c>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IE29" s="42"/>
      <c r="IF29" s="42"/>
      <c r="IG29" s="42"/>
      <c r="IH29" s="42"/>
      <c r="II29" s="42"/>
    </row>
  </sheetData>
  <sheetProtection password="E491" sheet="1"/>
  <mergeCells count="8">
    <mergeCell ref="A9:BC9"/>
    <mergeCell ref="C29:BC29"/>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6">
      <formula1>0</formula1>
      <formula2>999999999999999</formula2>
    </dataValidation>
    <dataValidation type="list" allowBlank="1" showInputMessage="1" showErrorMessage="1" sqref="L13:L26">
      <formula1>"INR"</formula1>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formula1>0</formula1>
      <formula2>0</formula2>
    </dataValidation>
    <dataValidation type="decimal" allowBlank="1" showInputMessage="1" showErrorMessage="1" promptTitle="Quantity" prompt="Please enter the Quantity for this item. " errorTitle="Invalid Entry" error="Only Numeric Values are allowed. " sqref="F13:F26 D13:D26">
      <formula1>0</formula1>
      <formula2>999999999999999</formula2>
    </dataValidation>
    <dataValidation type="list" allowBlank="1" showErrorMessage="1" sqref="K13:K26">
      <formula1>"Partial Conversion,Full Conversion"</formula1>
      <formula2>0</formula2>
    </dataValidation>
    <dataValidation type="decimal" allowBlank="1" showErrorMessage="1" errorTitle="Invalid Entry" error="Only Numeric Values are allowed. " sqref="A13:A26">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2017-11-21T08:58:12Z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