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<sst xmlns="http://schemas.openxmlformats.org/spreadsheetml/2006/main" count="169" uniqueCount="67">
  <si>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</si>
  <si>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</si>
  <si>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</si>
  <si>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</si>
  <si>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</si>
  <si>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</si>
  <si>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</si>
  <si>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</si>
  <si>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</si>
  <si>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</si>
  <si>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</si>
  <si>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</si>
  <si>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</si>
  <si>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</si>
  <si>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</si>
  <si>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</si>
  <si>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</si>
  <si>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</si>
  <si>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</si>
  <si>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</si>
  <si>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</si>
  <si>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</si>
  <si>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</si>
  <si>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</si>
  <si>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</si>
  <si>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</si>
  <si>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</si>
  <si>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</si>
  <si>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</si>
  <si>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</si>
  <si>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</si>
  <si>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</si>
  <si>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</si>
  <si>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</si>
  <si>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</si>
  <si>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</si>
  <si>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</si>
  <si>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</si>
  <si>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</si>
  <si>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</si>
  <si>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</si>
  <si>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</si>
  <si>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</si>
  <si>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</si>
  <si>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</si>
  <si>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</si>
  <si>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</si>
  <si>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</si>
  <si>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</si>
  <si>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</si>
  <si>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Other Charges-If any</t>
  </si>
  <si>
    <t>Contract No:  &lt;IISERM(837)17/18Pur &gt;</t>
  </si>
  <si>
    <t>Name of Work: &lt; Supply and Installation of High Content Screening Microscope with Ultra-sensitive Confocal Imaging and Analysis Platform&gt;</t>
  </si>
  <si>
    <r>
      <rPr>
        <b/>
        <sz val="14"/>
        <rFont val="Calibri"/>
        <family val="2"/>
      </rPr>
      <t>High Content Screening Microscope with Ultra-sensitive Confocal Imaging and Analysis Platform</t>
    </r>
    <r>
      <rPr>
        <b/>
        <sz val="12.5"/>
        <rFont val="Calibri"/>
        <family val="2"/>
      </rPr>
      <t xml:space="preserve">                   </t>
    </r>
    <r>
      <rPr>
        <b/>
        <sz val="12.5"/>
        <rFont val="Arial"/>
        <family val="2"/>
      </rPr>
      <t xml:space="preserve">  </t>
    </r>
    <r>
      <rPr>
        <b/>
        <sz val="12"/>
        <rFont val="Arial"/>
        <family val="2"/>
      </rPr>
      <t xml:space="preserve">                                       </t>
    </r>
    <r>
      <rPr>
        <sz val="12"/>
        <rFont val="Arial"/>
        <family val="2"/>
      </rPr>
      <t>(Complete with all specification as given)</t>
    </r>
  </si>
  <si>
    <t>item4</t>
  </si>
  <si>
    <r>
      <rPr>
        <b/>
        <sz val="14"/>
        <rFont val="Calibri"/>
        <family val="2"/>
      </rPr>
      <t xml:space="preserve">High End Computer Workstation, complete with all specification enclosed  ( Please specify in technical bid) </t>
    </r>
    <r>
      <rPr>
        <b/>
        <sz val="12.5"/>
        <rFont val="Calibri"/>
        <family val="2"/>
      </rPr>
      <t xml:space="preserve">                          </t>
    </r>
    <r>
      <rPr>
        <b/>
        <sz val="12.5"/>
        <rFont val="Arial"/>
        <family val="2"/>
      </rPr>
      <t xml:space="preserve">  </t>
    </r>
    <r>
      <rPr>
        <b/>
        <sz val="12"/>
        <rFont val="Arial"/>
        <family val="2"/>
      </rPr>
      <t xml:space="preserve">                                       </t>
    </r>
  </si>
  <si>
    <r>
      <rPr>
        <b/>
        <sz val="14"/>
        <rFont val="Calibri"/>
        <family val="2"/>
      </rPr>
      <t xml:space="preserve">Laptop high capacity, complete with all specification enclosed  ( Please specify in technical bid) </t>
    </r>
    <r>
      <rPr>
        <b/>
        <sz val="12.5"/>
        <rFont val="Calibri"/>
        <family val="2"/>
      </rPr>
      <t xml:space="preserve">                          </t>
    </r>
    <r>
      <rPr>
        <b/>
        <sz val="12.5"/>
        <rFont val="Arial"/>
        <family val="2"/>
      </rPr>
      <t xml:space="preserve">  </t>
    </r>
    <r>
      <rPr>
        <b/>
        <sz val="12"/>
        <rFont val="Arial"/>
        <family val="2"/>
      </rPr>
      <t xml:space="preserve">                                       </t>
    </r>
  </si>
  <si>
    <r>
      <rPr>
        <b/>
        <sz val="14"/>
        <rFont val="Calibri"/>
        <family val="2"/>
      </rPr>
      <t xml:space="preserve">2 KVA Online branded  UPS with five year warranty ( Please specify in technical bid) </t>
    </r>
    <r>
      <rPr>
        <b/>
        <sz val="12.5"/>
        <rFont val="Calibri"/>
        <family val="2"/>
      </rPr>
      <t xml:space="preserve">                          </t>
    </r>
    <r>
      <rPr>
        <b/>
        <sz val="12.5"/>
        <rFont val="Arial"/>
        <family val="2"/>
      </rPr>
      <t xml:space="preserve">  </t>
    </r>
    <r>
      <rPr>
        <b/>
        <sz val="12"/>
        <rFont val="Arial"/>
        <family val="2"/>
      </rPr>
      <t xml:space="preserve">                                       </t>
    </r>
  </si>
  <si>
    <t>AMC for 5 years, after warranty year</t>
  </si>
  <si>
    <t>Other charges, If any</t>
  </si>
  <si>
    <t>High Content Screening Microscope with Ultra-sensitive Confocal Imaging and Analysis Platform                                                            (Complete with all specification as given)</t>
  </si>
  <si>
    <t xml:space="preserve">High End Computer Workstation, complete with all specification enclosed  ( Please specify in technical bid)                                                                    </t>
  </si>
  <si>
    <t xml:space="preserve">Laptop high capacity, complete with all specification enclosed  ( Please specify in technical bid)                                                                    </t>
  </si>
  <si>
    <t xml:space="preserve">2 KVA Online branded  UPS with five year warranty ( Please specify in technical bid)                                                                    </t>
  </si>
  <si>
    <t>item6</t>
  </si>
  <si>
    <t>GST/ FCA charges in case of foreign currenry quote</t>
  </si>
  <si>
    <t>Freight Charges         (Unloading &amp; Stacking)/ CIP Charges upto New delhi for foreign currenty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</si>
</sst>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b/>
      <sz val="12.5"/>
      <name val="Calibri"/>
      <family val="2"/>
    </font>
    <font>
      <b/>
      <sz val="12.5"/>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25"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1"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C21" sqref="C21:BC21"/>
    </sheetView>
  </sheetViews>
  <sheetFormatPr defaultColWidth="9.140625" defaultRowHeight="15"/>
  <cols>
    <col min="1" max="1" width="12.7109375" style="1" customWidth="1"/>
    <col min="2" max="2" width="58.421875" style="1" customWidth="1"/>
    <col min="3" max="3" width="13.57421875" style="1" hidden="1" customWidth="1"/>
    <col min="4" max="4" width="10.8515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2.28125" style="1" customWidth="1"/>
    <col min="16" max="16" width="18.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0"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65</v>
      </c>
      <c r="P11" s="19" t="s">
        <v>66</v>
      </c>
      <c r="Q11" s="19" t="s">
        <v>27</v>
      </c>
      <c r="R11" s="19" t="s">
        <v>50</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60.75" customHeight="1">
      <c r="A13" s="25">
        <v>1.1</v>
      </c>
      <c r="B13" s="66" t="s">
        <v>53</v>
      </c>
      <c r="C13" s="46" t="s">
        <v>34</v>
      </c>
      <c r="D13" s="49">
        <v>1</v>
      </c>
      <c r="E13" s="55" t="s">
        <v>35</v>
      </c>
      <c r="F13" s="56"/>
      <c r="G13" s="57"/>
      <c r="H13" s="58"/>
      <c r="I13" s="59" t="s">
        <v>36</v>
      </c>
      <c r="J13" s="60">
        <f aca="true" t="shared" si="0" ref="J13:J18">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 aca="true" t="shared" si="1" ref="BA13:BA18">D13*M13</f>
        <v>0</v>
      </c>
      <c r="BB13" s="50">
        <f aca="true" t="shared" si="2" ref="BB13:BB18">D13*M13+N13+O13+P13+Q13+R13</f>
        <v>0</v>
      </c>
      <c r="BC13" s="26" t="str">
        <f aca="true" t="shared" si="3" ref="BC13:BC18">SpellNumber(L13,BB13)</f>
        <v>INR Zero Only</v>
      </c>
      <c r="IA13" s="27">
        <v>1.1</v>
      </c>
      <c r="IB13" s="27" t="s">
        <v>60</v>
      </c>
      <c r="IC13" s="27" t="s">
        <v>34</v>
      </c>
      <c r="ID13" s="27">
        <v>1</v>
      </c>
      <c r="IE13" s="28" t="s">
        <v>35</v>
      </c>
      <c r="IF13" s="28" t="s">
        <v>38</v>
      </c>
      <c r="IG13" s="28" t="s">
        <v>34</v>
      </c>
      <c r="IH13" s="28">
        <v>123.223</v>
      </c>
      <c r="II13" s="28" t="s">
        <v>35</v>
      </c>
    </row>
    <row r="14" spans="1:243" s="27" customFormat="1" ht="56.25" customHeight="1">
      <c r="A14" s="25">
        <v>1.2</v>
      </c>
      <c r="B14" s="67" t="s">
        <v>55</v>
      </c>
      <c r="C14" s="46" t="s">
        <v>39</v>
      </c>
      <c r="D14" s="49">
        <v>1</v>
      </c>
      <c r="E14" s="55" t="s">
        <v>35</v>
      </c>
      <c r="F14" s="56"/>
      <c r="G14" s="57"/>
      <c r="H14" s="57"/>
      <c r="I14" s="59" t="s">
        <v>36</v>
      </c>
      <c r="J14" s="60">
        <f t="shared" si="0"/>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 t="shared" si="1"/>
        <v>0</v>
      </c>
      <c r="BB14" s="50">
        <f t="shared" si="2"/>
        <v>0</v>
      </c>
      <c r="BC14" s="26" t="str">
        <f t="shared" si="3"/>
        <v>INR Zero Only</v>
      </c>
      <c r="IA14" s="27">
        <v>1.2</v>
      </c>
      <c r="IB14" s="27" t="s">
        <v>61</v>
      </c>
      <c r="IC14" s="27" t="s">
        <v>39</v>
      </c>
      <c r="ID14" s="27">
        <v>1</v>
      </c>
      <c r="IE14" s="28" t="s">
        <v>35</v>
      </c>
      <c r="IF14" s="28" t="s">
        <v>33</v>
      </c>
      <c r="IG14" s="28" t="s">
        <v>41</v>
      </c>
      <c r="IH14" s="28">
        <v>10</v>
      </c>
      <c r="II14" s="28" t="s">
        <v>35</v>
      </c>
    </row>
    <row r="15" spans="1:243" s="27" customFormat="1" ht="57.75" customHeight="1">
      <c r="A15" s="25">
        <v>1.3</v>
      </c>
      <c r="B15" s="67" t="s">
        <v>56</v>
      </c>
      <c r="C15" s="46" t="s">
        <v>41</v>
      </c>
      <c r="D15" s="49">
        <v>1</v>
      </c>
      <c r="E15" s="55" t="s">
        <v>35</v>
      </c>
      <c r="F15" s="56"/>
      <c r="G15" s="57"/>
      <c r="H15" s="57"/>
      <c r="I15" s="59" t="s">
        <v>36</v>
      </c>
      <c r="J15" s="60">
        <f t="shared" si="0"/>
        <v>1</v>
      </c>
      <c r="K15" s="61" t="s">
        <v>37</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 t="shared" si="1"/>
        <v>0</v>
      </c>
      <c r="BB15" s="50">
        <f t="shared" si="2"/>
        <v>0</v>
      </c>
      <c r="BC15" s="26" t="str">
        <f t="shared" si="3"/>
        <v>INR Zero Only</v>
      </c>
      <c r="IA15" s="27">
        <v>1.3</v>
      </c>
      <c r="IB15" s="27" t="s">
        <v>62</v>
      </c>
      <c r="IC15" s="27" t="s">
        <v>41</v>
      </c>
      <c r="ID15" s="27">
        <v>1</v>
      </c>
      <c r="IE15" s="28" t="s">
        <v>35</v>
      </c>
      <c r="IF15" s="28" t="s">
        <v>33</v>
      </c>
      <c r="IG15" s="28" t="s">
        <v>41</v>
      </c>
      <c r="IH15" s="28">
        <v>10</v>
      </c>
      <c r="II15" s="28" t="s">
        <v>35</v>
      </c>
    </row>
    <row r="16" spans="1:243" s="27" customFormat="1" ht="39.75" customHeight="1">
      <c r="A16" s="25">
        <v>1.4</v>
      </c>
      <c r="B16" s="67" t="s">
        <v>57</v>
      </c>
      <c r="C16" s="46" t="s">
        <v>54</v>
      </c>
      <c r="D16" s="49">
        <v>1</v>
      </c>
      <c r="E16" s="55" t="s">
        <v>35</v>
      </c>
      <c r="F16" s="56"/>
      <c r="G16" s="57"/>
      <c r="H16" s="57"/>
      <c r="I16" s="59" t="s">
        <v>36</v>
      </c>
      <c r="J16" s="60">
        <f t="shared" si="0"/>
        <v>1</v>
      </c>
      <c r="K16" s="61" t="s">
        <v>37</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t="shared" si="1"/>
        <v>0</v>
      </c>
      <c r="BB16" s="50">
        <f t="shared" si="2"/>
        <v>0</v>
      </c>
      <c r="BC16" s="26" t="str">
        <f t="shared" si="3"/>
        <v>INR Zero Only</v>
      </c>
      <c r="IA16" s="27">
        <v>1.4</v>
      </c>
      <c r="IB16" s="27" t="s">
        <v>63</v>
      </c>
      <c r="IC16" s="27" t="s">
        <v>54</v>
      </c>
      <c r="ID16" s="27">
        <v>1</v>
      </c>
      <c r="IE16" s="28" t="s">
        <v>35</v>
      </c>
      <c r="IF16" s="28" t="s">
        <v>33</v>
      </c>
      <c r="IG16" s="28" t="s">
        <v>41</v>
      </c>
      <c r="IH16" s="28">
        <v>10</v>
      </c>
      <c r="II16" s="28" t="s">
        <v>35</v>
      </c>
    </row>
    <row r="17" spans="1:243" s="27" customFormat="1" ht="26.25" customHeight="1">
      <c r="A17" s="25">
        <v>1.5</v>
      </c>
      <c r="B17" s="67" t="s">
        <v>58</v>
      </c>
      <c r="C17" s="46" t="s">
        <v>43</v>
      </c>
      <c r="D17" s="49">
        <v>5</v>
      </c>
      <c r="E17" s="55" t="s">
        <v>35</v>
      </c>
      <c r="F17" s="56"/>
      <c r="G17" s="57"/>
      <c r="H17" s="57"/>
      <c r="I17" s="59" t="s">
        <v>36</v>
      </c>
      <c r="J17" s="60">
        <f t="shared" si="0"/>
        <v>1</v>
      </c>
      <c r="K17" s="61" t="s">
        <v>37</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1"/>
        <v>0</v>
      </c>
      <c r="BB17" s="50">
        <f t="shared" si="2"/>
        <v>0</v>
      </c>
      <c r="BC17" s="26" t="str">
        <f t="shared" si="3"/>
        <v>INR Zero Only</v>
      </c>
      <c r="IA17" s="27">
        <v>1.5</v>
      </c>
      <c r="IB17" s="27" t="s">
        <v>58</v>
      </c>
      <c r="IC17" s="27" t="s">
        <v>43</v>
      </c>
      <c r="ID17" s="27">
        <v>5</v>
      </c>
      <c r="IE17" s="28" t="s">
        <v>35</v>
      </c>
      <c r="IF17" s="28" t="s">
        <v>33</v>
      </c>
      <c r="IG17" s="28" t="s">
        <v>41</v>
      </c>
      <c r="IH17" s="28">
        <v>10</v>
      </c>
      <c r="II17" s="28" t="s">
        <v>35</v>
      </c>
    </row>
    <row r="18" spans="1:243" s="27" customFormat="1" ht="21.75" customHeight="1">
      <c r="A18" s="25">
        <v>1.6</v>
      </c>
      <c r="B18" s="67" t="s">
        <v>59</v>
      </c>
      <c r="C18" s="46" t="s">
        <v>64</v>
      </c>
      <c r="D18" s="49">
        <v>1</v>
      </c>
      <c r="E18" s="55" t="s">
        <v>35</v>
      </c>
      <c r="F18" s="56"/>
      <c r="G18" s="57"/>
      <c r="H18" s="57"/>
      <c r="I18" s="59" t="s">
        <v>36</v>
      </c>
      <c r="J18" s="60">
        <f t="shared" si="0"/>
        <v>1</v>
      </c>
      <c r="K18" s="61" t="s">
        <v>37</v>
      </c>
      <c r="L18" s="61" t="s">
        <v>4</v>
      </c>
      <c r="M18" s="62"/>
      <c r="N18" s="57"/>
      <c r="O18" s="57"/>
      <c r="P18" s="63"/>
      <c r="Q18" s="57"/>
      <c r="R18" s="57"/>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1"/>
        <v>0</v>
      </c>
      <c r="BB18" s="50">
        <f t="shared" si="2"/>
        <v>0</v>
      </c>
      <c r="BC18" s="26" t="str">
        <f t="shared" si="3"/>
        <v>INR Zero Only</v>
      </c>
      <c r="IA18" s="27">
        <v>1.6</v>
      </c>
      <c r="IB18" s="27" t="s">
        <v>59</v>
      </c>
      <c r="IC18" s="27" t="s">
        <v>64</v>
      </c>
      <c r="ID18" s="27">
        <v>1</v>
      </c>
      <c r="IE18" s="28" t="s">
        <v>35</v>
      </c>
      <c r="IF18" s="28" t="s">
        <v>33</v>
      </c>
      <c r="IG18" s="28" t="s">
        <v>41</v>
      </c>
      <c r="IH18" s="28">
        <v>10</v>
      </c>
      <c r="II18" s="28" t="s">
        <v>35</v>
      </c>
    </row>
    <row r="19" spans="1:243" s="27" customFormat="1" ht="24.75" customHeight="1">
      <c r="A19" s="29" t="s">
        <v>42</v>
      </c>
      <c r="B19" s="30"/>
      <c r="C19" s="31"/>
      <c r="D19" s="32"/>
      <c r="E19" s="51"/>
      <c r="F19" s="51"/>
      <c r="G19" s="51"/>
      <c r="H19" s="52"/>
      <c r="I19" s="52"/>
      <c r="J19" s="52"/>
      <c r="K19" s="52"/>
      <c r="L19" s="53"/>
      <c r="BA19" s="54">
        <f>SUM(BA13:BA18)</f>
        <v>0</v>
      </c>
      <c r="BB19" s="54">
        <f>SUM(BB13:BB18)</f>
        <v>0</v>
      </c>
      <c r="BC19" s="26" t="str">
        <f>SpellNumber($E$2,BB19)</f>
        <v>INR Zero Only</v>
      </c>
      <c r="IE19" s="28">
        <v>4</v>
      </c>
      <c r="IF19" s="28" t="s">
        <v>40</v>
      </c>
      <c r="IG19" s="28" t="s">
        <v>43</v>
      </c>
      <c r="IH19" s="28">
        <v>10</v>
      </c>
      <c r="II19" s="28" t="s">
        <v>35</v>
      </c>
    </row>
    <row r="20" spans="1:243" s="41" customFormat="1" ht="54.75" customHeight="1" hidden="1">
      <c r="A20" s="30" t="s">
        <v>44</v>
      </c>
      <c r="B20" s="33"/>
      <c r="C20" s="34"/>
      <c r="D20" s="35"/>
      <c r="E20" s="47" t="s">
        <v>45</v>
      </c>
      <c r="F20" s="48"/>
      <c r="G20" s="36"/>
      <c r="H20" s="37"/>
      <c r="I20" s="37"/>
      <c r="J20" s="37"/>
      <c r="K20" s="38"/>
      <c r="L20" s="39"/>
      <c r="M20" s="40" t="s">
        <v>46</v>
      </c>
      <c r="O20" s="27"/>
      <c r="P20" s="27"/>
      <c r="Q20" s="27"/>
      <c r="R20" s="27"/>
      <c r="S20" s="27"/>
      <c r="BA20" s="42">
        <f>IF(ISBLANK(F20),0,IF(E20="Excess (+)",ROUND(BA19+(BA19*F20),2),IF(E20="Less (-)",ROUND(BA19+(BA19*F20*(-1)),2),0)))</f>
        <v>0</v>
      </c>
      <c r="BB20" s="43">
        <f>ROUND(BA20,0)</f>
        <v>0</v>
      </c>
      <c r="BC20" s="44" t="str">
        <f>SpellNumber(L20,BB20)</f>
        <v> Zero Only</v>
      </c>
      <c r="IE20" s="45"/>
      <c r="IF20" s="45"/>
      <c r="IG20" s="45"/>
      <c r="IH20" s="45"/>
      <c r="II20" s="45"/>
    </row>
    <row r="21" spans="1:243" s="41" customFormat="1" ht="43.5" customHeight="1">
      <c r="A21" s="29" t="s">
        <v>47</v>
      </c>
      <c r="B21" s="29"/>
      <c r="C21" s="69" t="str">
        <f>SpellNumber($E$2,BB19)</f>
        <v>INR Zero Only</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E21" s="45"/>
      <c r="IF21" s="45"/>
      <c r="IG21" s="45"/>
      <c r="IH21" s="45"/>
      <c r="II21" s="45"/>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2017-09-10T07:55:05Z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