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40" activeTab="1"/>
  </bookViews>
  <sheets>
    <sheet name="Sheet0" sheetId="1" r:id="rId1"/>
    <sheet name="Sheet 1" sheetId="2" r:id="rId2"/>
    <sheet name="Sheet 2" sheetId="3" r:id="rId3"/>
    <sheet name="Sheet 3" sheetId="4" r:id="rId4"/>
    <sheet name="Sheet 4" sheetId="5" r:id="rId5"/>
    <sheet name="Sheet 5" sheetId="6" r:id="rId6"/>
    <sheet name="Sheet 7" sheetId="7" r:id="rId7"/>
    <sheet name="Sheet 8" sheetId="8" r:id="rId8"/>
    <sheet name="Sheet 9" sheetId="9" r:id="rId9"/>
    <sheet name="Sheet 10" sheetId="10" r:id="rId10"/>
    <sheet name="Sheet 11" sheetId="11" r:id="rId11"/>
    <sheet name="Sheet 12" sheetId="12" r:id="rId12"/>
    <sheet name="Sheet 13" sheetId="13" r:id="rId13"/>
    <sheet name="Sheet 14" sheetId="14" r:id="rId14"/>
    <sheet name="Sheet 15" sheetId="15" r:id="rId15"/>
    <sheet name="Sheet 16" sheetId="16" r:id="rId16"/>
    <sheet name="Sheet 17" sheetId="17" r:id="rId17"/>
    <sheet name="Sheet 18" sheetId="18" r:id="rId18"/>
    <sheet name="Sheet 19" sheetId="19" r:id="rId19"/>
    <sheet name="Sheet 20" sheetId="20" r:id="rId20"/>
    <sheet name="Sheet 21" sheetId="21" r:id="rId21"/>
    <sheet name="Sheet 22" sheetId="22" r:id="rId22"/>
    <sheet name="Sheet 23" sheetId="23" r:id="rId23"/>
    <sheet name="Sheet 24" sheetId="24" r:id="rId24"/>
    <sheet name="Sheet 25" sheetId="25" r:id="rId25"/>
    <sheet name="Sheet 26" sheetId="26" r:id="rId26"/>
    <sheet name="Sheet 27" sheetId="27" r:id="rId27"/>
    <sheet name="Sheet 28" sheetId="28" r:id="rId28"/>
    <sheet name="Sheet 29" sheetId="29" r:id="rId29"/>
    <sheet name="Sheet 30" sheetId="30" r:id="rId30"/>
    <sheet name="Sheet 31" sheetId="31" r:id="rId31"/>
    <sheet name="Sheet 32" sheetId="32" r:id="rId32"/>
    <sheet name="Sheet 33" sheetId="33" r:id="rId33"/>
    <sheet name="Sheet 34" sheetId="34" r:id="rId34"/>
    <sheet name="Sheet 35" sheetId="35" r:id="rId35"/>
    <sheet name="Sheet 36" sheetId="36" r:id="rId36"/>
    <sheet name="Sheet 37" sheetId="37" r:id="rId37"/>
    <sheet name="Sheet 38" sheetId="38" r:id="rId38"/>
    <sheet name="Sheet 39" sheetId="39" r:id="rId39"/>
    <sheet name="Sheet 40" sheetId="40" r:id="rId40"/>
    <sheet name="Sheet 41" sheetId="41" r:id="rId41"/>
    <sheet name="Sheet 42" sheetId="42" r:id="rId42"/>
    <sheet name="Sheet 43" sheetId="43" r:id="rId43"/>
    <sheet name="Sheet 44" sheetId="44" r:id="rId44"/>
    <sheet name="Sheet 45" sheetId="45" r:id="rId45"/>
    <sheet name="Sheet 46" sheetId="46" r:id="rId46"/>
    <sheet name="Sheet 47" sheetId="47" r:id="rId47"/>
    <sheet name="Sheet 48" sheetId="48" r:id="rId48"/>
    <sheet name="Sheet49" sheetId="49" r:id="rId49"/>
    <sheet name="Sheet 50" sheetId="50" r:id="rId50"/>
    <sheet name="Sheet51" sheetId="51" r:id="rId51"/>
  </sheets>
  <definedNames/>
  <calcPr fullCalcOnLoad="1"/>
</workbook>
</file>

<file path=xl/sharedStrings.xml><?xml version="1.0" encoding="utf-8"?>
<sst xmlns="http://schemas.openxmlformats.org/spreadsheetml/2006/main" count="5221" uniqueCount="2672">
  <si>
    <t>AGRIGENOME LABS PVT LTD PRICE LIST 2018-20</t>
  </si>
  <si>
    <t>Sanger Sequencing Service on ABI 3730 XL</t>
  </si>
  <si>
    <t>Sl No.</t>
  </si>
  <si>
    <t>Service Catalogue No.</t>
  </si>
  <si>
    <t>Service Type</t>
  </si>
  <si>
    <t>Unit</t>
  </si>
  <si>
    <t>Ptice(INR)</t>
  </si>
  <si>
    <t xml:space="preserve">GST </t>
  </si>
  <si>
    <t>HSN/SAC Code</t>
  </si>
  <si>
    <t>MaxSeq-Sanger Seq-01</t>
  </si>
  <si>
    <t>Sequencing of Purified PCR/Plasmid Product</t>
  </si>
  <si>
    <t>Reaction</t>
  </si>
  <si>
    <t>395/Reaction</t>
  </si>
  <si>
    <t>MaxSeq-Sanger Seq-02</t>
  </si>
  <si>
    <t>Sequencing of Purified PCR/Plasmid Product Ready to Run</t>
  </si>
  <si>
    <t>Plate-96 Well</t>
  </si>
  <si>
    <t>24,000/Plate</t>
  </si>
  <si>
    <t>MaxSeq-Sanger Seq-03</t>
  </si>
  <si>
    <r>
      <rPr>
        <b/>
        <sz val="11"/>
        <color indexed="8"/>
        <rFont val="Calibri"/>
        <family val="0"/>
      </rPr>
      <t xml:space="preserve">16S rRNA- </t>
    </r>
    <r>
      <rPr>
        <b/>
        <i/>
        <sz val="11"/>
        <color indexed="8"/>
        <rFont val="Calibri"/>
        <family val="0"/>
      </rPr>
      <t>E. coli</t>
    </r>
    <r>
      <rPr>
        <b/>
        <sz val="11"/>
        <color indexed="8"/>
        <rFont val="Calibri"/>
        <family val="0"/>
      </rPr>
      <t xml:space="preserve"> Culture  Sequencing</t>
    </r>
  </si>
  <si>
    <t>550/Reaction</t>
  </si>
  <si>
    <t>MaxSeq-Sanger Seq-04</t>
  </si>
  <si>
    <t>Primer Walking- 1Kb</t>
  </si>
  <si>
    <t>Single Strand</t>
  </si>
  <si>
    <t>1,995/Sample</t>
  </si>
  <si>
    <t>Double Strand</t>
  </si>
  <si>
    <t>2,999/Sample</t>
  </si>
  <si>
    <t>MaxSeq-Sanger Seq-05</t>
  </si>
  <si>
    <t>Primer Walking- 1.5 Kb</t>
  </si>
  <si>
    <t>4,999/Sample</t>
  </si>
  <si>
    <t>MaxSeq-Sanger Seq-06</t>
  </si>
  <si>
    <t>Primer Walking - Above 1.5 Kb</t>
  </si>
  <si>
    <t>Base</t>
  </si>
  <si>
    <t>4/Base</t>
  </si>
  <si>
    <t>MaxSeq-Sanger Seq-07</t>
  </si>
  <si>
    <t>BAC/PAC Ends Sequencing Services</t>
  </si>
  <si>
    <t>1,499/Reaction</t>
  </si>
  <si>
    <t>MaxSeq-Sanger Seq-08</t>
  </si>
  <si>
    <t>SNP Detection and Analysis</t>
  </si>
  <si>
    <t>Per 500 Bp</t>
  </si>
  <si>
    <t>MaxSeq-Sanger Seq-09</t>
  </si>
  <si>
    <t>Purification by Coloum</t>
  </si>
  <si>
    <t>Sample</t>
  </si>
  <si>
    <t>150/Sample</t>
  </si>
  <si>
    <t>MaxSeq-Sanger Seq-10</t>
  </si>
  <si>
    <t>Purification by Gel Extraction</t>
  </si>
  <si>
    <t>250/Sample</t>
  </si>
  <si>
    <t>Microsatellite Genotyping  on ABI 3730XL</t>
  </si>
  <si>
    <t>MaxSeq-SSR-01</t>
  </si>
  <si>
    <t xml:space="preserve">Microsatellite Genotyping Ready to Run </t>
  </si>
  <si>
    <t>Per  Data Point</t>
  </si>
  <si>
    <t>100/Data Point</t>
  </si>
  <si>
    <t>MaxSeq-SSR-02</t>
  </si>
  <si>
    <t>Per Well</t>
  </si>
  <si>
    <t>150/Well</t>
  </si>
  <si>
    <t>MaxSeq-SSR-03</t>
  </si>
  <si>
    <t>Per 96 Well Palte</t>
  </si>
  <si>
    <t>9,600/Plate</t>
  </si>
  <si>
    <t>Organism Identification Services</t>
  </si>
  <si>
    <t>MetaSeq- ORG-01</t>
  </si>
  <si>
    <t>Bacterial Identification (Based on 16S rRNA Sequencing)</t>
  </si>
  <si>
    <t>5,500/Sample</t>
  </si>
  <si>
    <t>MetaSeq- ORG-02</t>
  </si>
  <si>
    <t>Fungal Identification (Based on  28S rRNA Sequencing)</t>
  </si>
  <si>
    <t>6,500/Sample</t>
  </si>
  <si>
    <t>MetaSeq- ORG-03</t>
  </si>
  <si>
    <t>Algae Identification (Based on 18S rRNA Sequencing)</t>
  </si>
  <si>
    <t>7,500/Sample</t>
  </si>
  <si>
    <t>MetaSeq-ORG-04</t>
  </si>
  <si>
    <t>Yeast Identification (Based on 28S rRNA Sequencing)</t>
  </si>
  <si>
    <t>MetaSeq- ORG-05</t>
  </si>
  <si>
    <t>Actinomyces Identification (Based on 16s RNA Sequencing)</t>
  </si>
  <si>
    <t>MetaSeq- ORG-06</t>
  </si>
  <si>
    <t>Spore Identification (Based on 28S rRNA Sequencing)</t>
  </si>
  <si>
    <t>MetaSeq- ORG-07</t>
  </si>
  <si>
    <t>Fish Identification</t>
  </si>
  <si>
    <t>MetaSeq- ORG-08</t>
  </si>
  <si>
    <t>Plant Barcoding (Based on rbcl and matK)</t>
  </si>
  <si>
    <t>10,000/Sample</t>
  </si>
  <si>
    <t>Cloning and Sequencing Services</t>
  </si>
  <si>
    <t>MaxSeq- Cloning-01</t>
  </si>
  <si>
    <t>Cloning and Sequencing 0.5 to 1 kb Insert Size</t>
  </si>
  <si>
    <t>MaxSeq- Cloning-02</t>
  </si>
  <si>
    <t>Cloning and Sequencing 1Kb to 2 Kb Insert Size</t>
  </si>
  <si>
    <t>15,000/Sample</t>
  </si>
  <si>
    <t>Next Generation Sequencing Services</t>
  </si>
  <si>
    <t xml:space="preserve"> Nucleic Acid Extraction Services</t>
  </si>
  <si>
    <t>DNA Extraction Services</t>
  </si>
  <si>
    <t>MaxSeq- EX-DNA-01</t>
  </si>
  <si>
    <t xml:space="preserve">DNA Isolation for Illumina Libraray </t>
  </si>
  <si>
    <t>3,000/Sample</t>
  </si>
  <si>
    <t>MaxSeq- EX-DNA-02</t>
  </si>
  <si>
    <t xml:space="preserve">DNA Isolation for PacBio Libraray </t>
  </si>
  <si>
    <t>MaxSeq- EX-DNA-03</t>
  </si>
  <si>
    <t>DNA Extraction for Genotyping</t>
  </si>
  <si>
    <t>500/Sample</t>
  </si>
  <si>
    <t>RNA Extraction Services</t>
  </si>
  <si>
    <t>MaxSeq-EX- RNA-01</t>
  </si>
  <si>
    <t>Small RNA isolation for illumina Library</t>
  </si>
  <si>
    <t>8,000/Sample</t>
  </si>
  <si>
    <t>MaxSeq-EX- RNA-02</t>
  </si>
  <si>
    <t>RNA isolation for illumina Library</t>
  </si>
  <si>
    <t>5,000/Sample</t>
  </si>
  <si>
    <t>MaxSeq-EX- RNA-03</t>
  </si>
  <si>
    <t>RNA isolation for  Pacbio Library (Isoseq)</t>
  </si>
  <si>
    <t>Illumina Miseq NGS Sequencing Services</t>
  </si>
  <si>
    <t>MaxSeq-NGS-Miseq-01</t>
  </si>
  <si>
    <t>Miseq Run 2x150 Full Flow Cell- Ready to Run, 2 Gb Data per Sample</t>
  </si>
  <si>
    <t>Flow Cell</t>
  </si>
  <si>
    <t>1,20,000/ Run</t>
  </si>
  <si>
    <t>MaxSeq-NGS-Miseq-02</t>
  </si>
  <si>
    <t>Miseq Run 2x250 Full Flow Cell- Ready to Run, 6-7 Gb Data per Sample</t>
  </si>
  <si>
    <t>1,80,000/Run</t>
  </si>
  <si>
    <t>MaxSeq-NGS-Miseq-03</t>
  </si>
  <si>
    <t>Miseq Run 2x300 Full Flow Cell- Ready to Run , 8-10 Gb Data per Sample</t>
  </si>
  <si>
    <t>2,25,000/Run</t>
  </si>
  <si>
    <t>MaxSeq-NGS-Miseq-Lib-04</t>
  </si>
  <si>
    <t>Miseq Seq Library 2x150bp</t>
  </si>
  <si>
    <t>Library</t>
  </si>
  <si>
    <t>10,000/Library</t>
  </si>
  <si>
    <t>MaxSeq-NGS-Miseq-Lib-05</t>
  </si>
  <si>
    <t>Miseq Seq Library 2x250bp</t>
  </si>
  <si>
    <t>15,000/Library</t>
  </si>
  <si>
    <t>MaxSeq-NGS-Miseq-Lib-06</t>
  </si>
  <si>
    <t>Miseq Seq Library 2x300bp/Mate Pair Library</t>
  </si>
  <si>
    <t>18,000/Library</t>
  </si>
  <si>
    <t>MaxSeq-NGS-Miseq-Meta-07</t>
  </si>
  <si>
    <t>Metagenomic Sequencing Variable Region V3/V4</t>
  </si>
  <si>
    <t>Amplicon</t>
  </si>
  <si>
    <t>35,000/Amplicon</t>
  </si>
  <si>
    <t>MaxSeq-NGS-Miseq-Meta-08</t>
  </si>
  <si>
    <t>Metagenomic Sequencing with Complete 16s RNA Sequencing</t>
  </si>
  <si>
    <t>60,000/Sample</t>
  </si>
  <si>
    <t>MaxSeq-NGS-Miseq-Meta-09</t>
  </si>
  <si>
    <t>Whole Genome Metagenomic Sequencing</t>
  </si>
  <si>
    <t>1,00,000/Sample</t>
  </si>
  <si>
    <t>MaxSeq-NGS-Miseq-Meta-10</t>
  </si>
  <si>
    <t>Metatranscriptome Sequencing- 20-30 Million Reads/Sample</t>
  </si>
  <si>
    <t>MaxSeq-NGS-Miseq-Meta-11</t>
  </si>
  <si>
    <t>Targeted Amplicon Sequencing</t>
  </si>
  <si>
    <t>50,000/Sample</t>
  </si>
  <si>
    <t>Illumina Hiseq NGS Sequencing Services</t>
  </si>
  <si>
    <t>MaxSeq-NGS-Hiseq-Run-01</t>
  </si>
  <si>
    <t>Hiseq 2500 1X50bp  Full Flow Cell, Ready to Run-8 Lanes</t>
  </si>
  <si>
    <t>Full Flow Cell</t>
  </si>
  <si>
    <t>13,00,000/ Flow Cell</t>
  </si>
  <si>
    <t>MaxSeq-NGS-Hiseq-Run-02</t>
  </si>
  <si>
    <t>Hiseq 2500 2x100bp Full Flow Cell, Ready to Run- 8 Lanes</t>
  </si>
  <si>
    <t>15,40,000/Flow Cell</t>
  </si>
  <si>
    <t>MaxSeq-NGS-Hiseq-Run-03</t>
  </si>
  <si>
    <t>Hiseq 2500 2x150bp  Full Flow Cell, Ready to Run</t>
  </si>
  <si>
    <t>MaxSeq-NGS-Hiseq-Run-04</t>
  </si>
  <si>
    <t>Hiseq 2500 2x100bp, One Lane- 25-30 Gb Data-Ready to Run</t>
  </si>
  <si>
    <t>Lane</t>
  </si>
  <si>
    <t>1,90,000/Lane</t>
  </si>
  <si>
    <t>MaxSeq-NGS-Hiseq-Run-05</t>
  </si>
  <si>
    <t>Library 2x100bp of Hiseq 2500</t>
  </si>
  <si>
    <t>MaxSeq-NGS-Hiseq-Run-06</t>
  </si>
  <si>
    <t>Library 2x150bp of Hiseq 2500</t>
  </si>
  <si>
    <t>MaxSeq-NGS-Hiseq-denovo RNA Seq-07</t>
  </si>
  <si>
    <t>Denovo Transcriptome Sequencing and Analysis - 10Gb Data /Sample-100 Million Reads-2x100bp PE</t>
  </si>
  <si>
    <t>1,30,000/SAMPLE</t>
  </si>
  <si>
    <t>MaxSeq-NGS-Hiseq-denovo RNA Seq-08</t>
  </si>
  <si>
    <t>Denovo Transcriptome Sequencing and Analysis - 8 Gb Data/Sample-80 Million Reads-2X100bp PE</t>
  </si>
  <si>
    <t>1,10,000/Sample</t>
  </si>
  <si>
    <t>MaxSeq-NGS-Hiseq-denovo RNA Seq-09</t>
  </si>
  <si>
    <t>Denovo Transcriptome Sequencing and Analysis- 6 Gb Data/Sample-60 Million Reads-2X100bp PE</t>
  </si>
  <si>
    <t>80,000/Sample</t>
  </si>
  <si>
    <t>MaxSeq-NGS-Hiseq-denovo RNA Seq-10</t>
  </si>
  <si>
    <t>Denovo Transcriptome Sequencing and Analysis- 4Gb Data/Sample-40 Million Reads-2X100bp PE</t>
  </si>
  <si>
    <t>70,000/Sample</t>
  </si>
  <si>
    <t>MaxSeq-NGS-Hiseq-denovo RNA Seq-11</t>
  </si>
  <si>
    <t>Denovo Transcriptome Sequencing and Analysis- 3Gb Data/Sample-30 Million Reads-2X100bp PE</t>
  </si>
  <si>
    <t>sample</t>
  </si>
  <si>
    <t>MaxSeq-NGS-Hiseq-denovo RNA Seq-12</t>
  </si>
  <si>
    <t>Denovo Transcriptome Sequencing and Analysis- 2Gb Data/Sample-20 Million Reads-2X100bp PE</t>
  </si>
  <si>
    <t>50,000/sample</t>
  </si>
  <si>
    <t>MaxSeq-NGS-Hiseq-denovo RNA Seq-13</t>
  </si>
  <si>
    <t>Denovo Transcriptome Sequencing and Analysis- 1Gb Data/Sample-10 Million Reads-2X100bp PE</t>
  </si>
  <si>
    <t>45,000/sample</t>
  </si>
  <si>
    <t>MaxSeq-NGS-Hiseq- Ref RNA Seq-14</t>
  </si>
  <si>
    <t>Transcriptome Sequecing and Analysis -10 Gb Data Per Sample-2X100 Bp PE</t>
  </si>
  <si>
    <t>MaxSeq-NGS-Hiseq- Ref RNA Seq-15</t>
  </si>
  <si>
    <t>Transcriptome Sequecing and Analysis -8 Gb Data Per Sample-2X100 Bp PE</t>
  </si>
  <si>
    <t>MaxSeq-NGS-Hiseq- Ref RNA Seq-16</t>
  </si>
  <si>
    <t>Transcriptome Sequecing and Analysis -6 Gb Data Per Sample-2X100 Bp PE</t>
  </si>
  <si>
    <t>75,000/Sample</t>
  </si>
  <si>
    <t>MaxSeq-NGS-Hiseq- Ref RNA Seq-17</t>
  </si>
  <si>
    <t>Transcriptome Sequecing and Analysis -4 Gb Data Per Sample-2X100 Bp PE</t>
  </si>
  <si>
    <t>MaxSeq-NGS-Hiseq- Ref RNA Seq-18</t>
  </si>
  <si>
    <t>Transcriptome Sequecing and Analysis -3 Gb Data Per Sample-2X100 Bp PE</t>
  </si>
  <si>
    <t>MaxSeq-NGS-Hiseq- Ref RNA Seq-19</t>
  </si>
  <si>
    <t>Transcriptome Sequecing and Analysis -2Gb Data Per Sample-2X100 Bp PE</t>
  </si>
  <si>
    <t>45,000/Sample</t>
  </si>
  <si>
    <t>MaxSeq-NGS-Hiseq- Ref RNA Seq-20</t>
  </si>
  <si>
    <t>Transcriptome Sequecing and Analysis -1 Gb Data Per Sample-2X100 Bp PE</t>
  </si>
  <si>
    <t>40,000/Sample</t>
  </si>
  <si>
    <t>MaxSeq-NGS-Hiseq-Small RNA Seq-21</t>
  </si>
  <si>
    <t>Small RNA Sequencing and Analysis-1x50bp 30 Million reads</t>
  </si>
  <si>
    <t>MaxSeq-NGS-Hiseq-Small RNA Seq-22</t>
  </si>
  <si>
    <t>Small RNA Sequencing and Analysis-1x50bp 20 Million reads</t>
  </si>
  <si>
    <t>MaxSeq-NGS-Hiseq-Small RNA Seq-23</t>
  </si>
  <si>
    <t>Small RNA Sequencing and Analysis-1x50bp 10-15 Million reads</t>
  </si>
  <si>
    <t>MaxSeq-NGS-Hiseq-WGS-Seq-24</t>
  </si>
  <si>
    <t xml:space="preserve">Denovo Whole Genome Sequencing and Analysis of Animal/Plant  Genome in one Lane- Out put 25-30 Gb Data </t>
  </si>
  <si>
    <t>3,50,000/Sample</t>
  </si>
  <si>
    <t>MaxSeq-NGS-Hiseq-WGS-Seq-25</t>
  </si>
  <si>
    <t>Denovo Whole Genome Sequencing and Analysis of Animal/Plant  Genome in one Flow Cell-250-280 Gb Data</t>
  </si>
  <si>
    <t>18,50,000/Sample</t>
  </si>
  <si>
    <t>MaxSeq-NGS-Hiseq-WGS-Seq-26</t>
  </si>
  <si>
    <t>Denovo Whole Genome Sequencing and Analysis of Bacteria                             (5 Mb Genome Size 100 x Coverage)</t>
  </si>
  <si>
    <t>MaxSeq-NGS-Hiseq-WGS-Seq-27</t>
  </si>
  <si>
    <t>Denovo Whole Genome Sequencing and Analysis of Fungus      (30 Mb Genome Size 100 x Coverage)</t>
  </si>
  <si>
    <t>3,00,000/Sample</t>
  </si>
  <si>
    <t>MaxSeq-NGS-Hiseq-ChiP-Seq-28</t>
  </si>
  <si>
    <t>Chip Sequencing and Analysis with 5Gb Data Per Sample-2x100bp PE Sequencing</t>
  </si>
  <si>
    <t>90,000/Sample</t>
  </si>
  <si>
    <t>MaxSeq-NGS-Hiseq-ChiP-Seq-29</t>
  </si>
  <si>
    <t>Chip Sequencing and Analysis with 3 Gb Data Per Sample-2x100bp PE Sequencing</t>
  </si>
  <si>
    <t>MaxSeq-NGS-Hiseq -Exome-Seq-30</t>
  </si>
  <si>
    <t>Exome Sequencing And Analysison Illumina Hiseq-100x Coverage</t>
  </si>
  <si>
    <t>1,40,000/Sample</t>
  </si>
  <si>
    <t>MaxSeq-NGS-Hiseq -Exome-Seq-31</t>
  </si>
  <si>
    <t>Exome Sequencing And Analysison Illumina Hiseq-50x Coverage</t>
  </si>
  <si>
    <t>1,20,000/Sample</t>
  </si>
  <si>
    <t>MaxSeq-NGS-Hiseq -Methylation-Seq-32</t>
  </si>
  <si>
    <t>Methylation/ Bisulphite Sequencing on Illumina Hiseq 100x Coverage</t>
  </si>
  <si>
    <t>1,50,000/Sample</t>
  </si>
  <si>
    <t>MaxSeq-NGS-Hiseq -Methylation-Seq-33</t>
  </si>
  <si>
    <t>Methylation/ Bisulphite Sequencing on Illumina Hiseq 50x Coverage</t>
  </si>
  <si>
    <t>1,30,000/Sample</t>
  </si>
  <si>
    <t>MaxSeq-NGS-Hiseq -MeDIP-Seq-34</t>
  </si>
  <si>
    <t>Medip Sequencing on Illumina Hiseq 50X coverage for 1 Gb Genome size</t>
  </si>
  <si>
    <t>1,00,000/sample</t>
  </si>
  <si>
    <t>MaxSeq-NGS-Hiseq -ddRAD-Seq-35</t>
  </si>
  <si>
    <t>ddRAD Sequencing and Analysis on Illumina Hiseq 96 Sample in a lane</t>
  </si>
  <si>
    <t>One Lane</t>
  </si>
  <si>
    <t>10,00,000/Sample</t>
  </si>
  <si>
    <t>MaxSeq-NGS-Hiseq -ddRAD-Seq-36</t>
  </si>
  <si>
    <t>ddRAD Sequencing and Analysis on Illumina Hiseq 96 Sample in a lane and full flow cell(768 sample)</t>
  </si>
  <si>
    <t>One Flow Cell</t>
  </si>
  <si>
    <t>53,76,000/Flow Cell</t>
  </si>
  <si>
    <t>MaxSeq-NGS-Hiseq -ddRAD-Seq-37</t>
  </si>
  <si>
    <t>ddRAD Sequencing and Analysis with 1 Gb genome size</t>
  </si>
  <si>
    <t>MaxSeq-NGS-Hiseq -mtDNA-Seq-38</t>
  </si>
  <si>
    <t>Mitochondrial Genome  Sequencing of Human-100x</t>
  </si>
  <si>
    <t>MaxSeq-NGS-Hiseq -mtDNA-Seq-39</t>
  </si>
  <si>
    <t>Mitochondrial Genome  Sequencing of Plant-100x</t>
  </si>
  <si>
    <t>MaxSeq-NGS-Hiseq -Meta-RNA Seq-40</t>
  </si>
  <si>
    <t>Metatranscriptome Sequencing and Analysis- 20-30 Million reads</t>
  </si>
  <si>
    <t>MaxSeq-NGS-Hiseq -Meta-RNA Seq-41</t>
  </si>
  <si>
    <t>Degradome sequencing and Analysis- 80 Million Reads</t>
  </si>
  <si>
    <t>PAC BIO Sequencing Services</t>
  </si>
  <si>
    <t>MaxSeq-NG-PACBIO-01</t>
  </si>
  <si>
    <t xml:space="preserve">CCS Library sequencing in Pac Bio Sequel, Data output 2.5 to 4GB Per SMRT Cell </t>
  </si>
  <si>
    <t>SMRT Cell</t>
  </si>
  <si>
    <t>120,000/SMRT Cell</t>
  </si>
  <si>
    <t>MaxSeq-NGS-PACBIO-02</t>
  </si>
  <si>
    <t xml:space="preserve">CLR Library sequencing in Pac Bio Sequel, Data output 2.5GB-4GB Per SMRT Cell </t>
  </si>
  <si>
    <t>130,000/SMRT Cell</t>
  </si>
  <si>
    <t>MaxSeq-NGS-PACBIO-03</t>
  </si>
  <si>
    <t>Pac Bio Libraray preparation-2 to 3 kB- Output is Ready to run QC passed libraray</t>
  </si>
  <si>
    <t>Libraray</t>
  </si>
  <si>
    <t>40,000/Libraray</t>
  </si>
  <si>
    <t>MaxSeq-NGS-PACBIO-04</t>
  </si>
  <si>
    <t>Pac Bio Libraray preparation-3 to 5 kB- Output is Ready to run QC passed libraray</t>
  </si>
  <si>
    <t>50,000/Libraray</t>
  </si>
  <si>
    <t>MaxSeq-NGS-PACBIO-05</t>
  </si>
  <si>
    <t>Pac Bio Libraray preparation~ 10kB- Output is Ready to run QC passed libraray</t>
  </si>
  <si>
    <t>65,000/Libraray</t>
  </si>
  <si>
    <t>MaxSeq-NGS-PACBIO-06</t>
  </si>
  <si>
    <t>Pac Bio Libraray preparation~ 20 kB- Output is Ready to run QC passed libraray</t>
  </si>
  <si>
    <t>75,000/Libraray</t>
  </si>
  <si>
    <t>MaxSeq-NGS-PAC BIO-07</t>
  </si>
  <si>
    <t>QC Part</t>
  </si>
  <si>
    <t>MaxSeq-NGS-PACBIO-08</t>
  </si>
  <si>
    <t>Iso-Seq Library Prep</t>
  </si>
  <si>
    <t>MaxSeq-NGS-PACBIO-09</t>
  </si>
  <si>
    <t>Iso-Seq Sequencing</t>
  </si>
  <si>
    <t>Microarray Services and Analysis</t>
  </si>
  <si>
    <t>MaxSeq-Microarray-01</t>
  </si>
  <si>
    <t>One Color Gene expression profiling 60K</t>
  </si>
  <si>
    <t>Each</t>
  </si>
  <si>
    <t>21,000/Array</t>
  </si>
  <si>
    <t>MaxSeq-Microarray-02</t>
  </si>
  <si>
    <t>Two Color Gene expression  profiling 60K</t>
  </si>
  <si>
    <t>24,000/Array</t>
  </si>
  <si>
    <t>MaxSeq-Microarray-03</t>
  </si>
  <si>
    <t>Custom design gene expression profiling 15K</t>
  </si>
  <si>
    <t>15,000/Array</t>
  </si>
  <si>
    <t>MaxSeq-Microarray-04</t>
  </si>
  <si>
    <t>Human Exon Microarrays 180K</t>
  </si>
  <si>
    <t>23,400/Array</t>
  </si>
  <si>
    <t>MaxSeq-Microarray-05</t>
  </si>
  <si>
    <t>Human Exon Microarrays 400K</t>
  </si>
  <si>
    <t>30,930/Array</t>
  </si>
  <si>
    <t>MaxSeq-Microarray-06</t>
  </si>
  <si>
    <t>CGH &amp; CNV arrays 1M</t>
  </si>
  <si>
    <t>52,200/Array</t>
  </si>
  <si>
    <t>MaxSeq-Microarray-07</t>
  </si>
  <si>
    <t>CGH &amp; CNV arrays 400K</t>
  </si>
  <si>
    <t>36,000/Array</t>
  </si>
  <si>
    <t>MaxSeq-Microarray-08</t>
  </si>
  <si>
    <t>CGH &amp; CNV arrays 180K</t>
  </si>
  <si>
    <t>MaxSeq-Microarray-09</t>
  </si>
  <si>
    <t>CGH &amp; CNV arrays 60K</t>
  </si>
  <si>
    <t>16,800/Array</t>
  </si>
  <si>
    <t>MaxSeq-Microarray-10</t>
  </si>
  <si>
    <t>CGH &amp; CNV arrays 15K</t>
  </si>
  <si>
    <t>MaxSeq-Microarray-11</t>
  </si>
  <si>
    <t>miRNA profiling</t>
  </si>
  <si>
    <t>19,300/Array</t>
  </si>
  <si>
    <t>MaxSeq-Microarray-12</t>
  </si>
  <si>
    <t>Splice Variant Analysis</t>
  </si>
  <si>
    <t>20,400/Array</t>
  </si>
  <si>
    <t>MaxSeq-Microarray-13</t>
  </si>
  <si>
    <t>Methylation profiling 244k Human/Mouse/Rat</t>
  </si>
  <si>
    <t>44,400/Array</t>
  </si>
  <si>
    <t>MaxSeq-Microarray-14</t>
  </si>
  <si>
    <t>Methylation profiling 105 K Human/Mouse/Rat</t>
  </si>
  <si>
    <t>31,800/Array</t>
  </si>
  <si>
    <t>MaxSeq-Microarray-15</t>
  </si>
  <si>
    <t>CpG Island profiling 244K Human/Mouse/Rat</t>
  </si>
  <si>
    <t>MaxSeq-Microarray-16</t>
  </si>
  <si>
    <t>Custom Methylation/CpG Island Profiling 180K</t>
  </si>
  <si>
    <t>MaxSeq-Microarray-17</t>
  </si>
  <si>
    <t>CpG Island profiling 105K Human/Mouse/Rat</t>
  </si>
  <si>
    <t>MaxSeq-Microarray-18</t>
  </si>
  <si>
    <t>ChIP on chip arrays 1M</t>
  </si>
  <si>
    <t>MaxSeq-Microarray-19</t>
  </si>
  <si>
    <t>ChIP on chip arrays 400K</t>
  </si>
  <si>
    <t>MaxSeq-Microarray-20</t>
  </si>
  <si>
    <t>Tiling arrays 1M</t>
  </si>
  <si>
    <t>53,000/Array</t>
  </si>
  <si>
    <t>MaxSeq-Microarray-21</t>
  </si>
  <si>
    <t>Tiling arrays 400K</t>
  </si>
  <si>
    <t>37,000/Array</t>
  </si>
  <si>
    <t>MaxSeq-Microarray-22</t>
  </si>
  <si>
    <t>Tiling arrays 180K</t>
  </si>
  <si>
    <t>MaxSeq-Microarray-23</t>
  </si>
  <si>
    <t>Tiling arrays 60K</t>
  </si>
  <si>
    <t>17,000/Array</t>
  </si>
  <si>
    <t>MaxSeq-Microarray-24</t>
  </si>
  <si>
    <t>Tiling arrays 15K</t>
  </si>
  <si>
    <t>15,500/Array</t>
  </si>
  <si>
    <t>Genotyping Services</t>
  </si>
  <si>
    <t>MaxSeq-GS-01</t>
  </si>
  <si>
    <t>Maize Infinium 50K Array Genotyping</t>
  </si>
  <si>
    <t>7,20,000/Array</t>
  </si>
  <si>
    <t>MaxSeq-GS-02</t>
  </si>
  <si>
    <t>Cotton Infinium 70 K Array Genotyping</t>
  </si>
  <si>
    <t>MaxSeq-GS-03</t>
  </si>
  <si>
    <t>Tomato Infinium 8K Array Genotyping</t>
  </si>
  <si>
    <t>5,76,000/Array</t>
  </si>
  <si>
    <t>MaxSeq-GS-04</t>
  </si>
  <si>
    <t>Pepper Infinium 20K Genotyping</t>
  </si>
  <si>
    <t>MaxSeq-GS-05</t>
  </si>
  <si>
    <t>Wheat Infinium 90K Genotyping</t>
  </si>
  <si>
    <t>MaxSeq-GS-06</t>
  </si>
  <si>
    <t>Rice Infinium 6K Genotyping</t>
  </si>
  <si>
    <t>MaxSeq-GS-07</t>
  </si>
  <si>
    <t>Goldengate SNP Genotyping 96-plex</t>
  </si>
  <si>
    <t>20,50,000/Assay</t>
  </si>
  <si>
    <t>MaxSeq-GS-08</t>
  </si>
  <si>
    <t>Goldengate SNP Genotyping 384-plex</t>
  </si>
  <si>
    <t>25,40,000/Assay</t>
  </si>
  <si>
    <t>MaxSeq-GS-09</t>
  </si>
  <si>
    <t>Goldengate SNP Genotyping 768-plex</t>
  </si>
  <si>
    <t>35,50,000/Assay</t>
  </si>
  <si>
    <t>MaxSeq-GS-10</t>
  </si>
  <si>
    <t>Goldengate SNP Genotyping 1536-plex</t>
  </si>
  <si>
    <t>50,50,000/Assay</t>
  </si>
  <si>
    <t>MaxSeq-GS-11</t>
  </si>
  <si>
    <t>Goldengate SNP Genotyping 3072-plex</t>
  </si>
  <si>
    <t>84,50,000/Assay</t>
  </si>
  <si>
    <t>MaxSeq-GS-12</t>
  </si>
  <si>
    <t>iSelect Infinium SNP Genotyping 6000-Beadplex</t>
  </si>
  <si>
    <t>1,07,00,000/Chip</t>
  </si>
  <si>
    <t>MaxSeq-GS-13</t>
  </si>
  <si>
    <t>iSelect Infinium SNP Genotyping 9000-Beadplex</t>
  </si>
  <si>
    <t>1,35,00,000/Chip</t>
  </si>
  <si>
    <t>MaxSeq-GS-14</t>
  </si>
  <si>
    <t>iSelect Infinium SNP Genotyping 25000-Beadplex</t>
  </si>
  <si>
    <t>2,35,00,000/Chip</t>
  </si>
  <si>
    <t>MaxSeq-GS-15</t>
  </si>
  <si>
    <t>iSelect Infinium SNP Genotyping 50000-Beadplex</t>
  </si>
  <si>
    <t>4,00,00,000/Chip</t>
  </si>
  <si>
    <t>MaxSeq-GS-16</t>
  </si>
  <si>
    <t>Axiom SNP Genotyping</t>
  </si>
  <si>
    <t>96,00,000/Array</t>
  </si>
  <si>
    <t>MaxSeq-GS-17</t>
  </si>
  <si>
    <t>Trait Mapping by QTL-Seq/Mutmap  10 X (1 Gb genome size)</t>
  </si>
  <si>
    <t>MaxSeq-GS-18</t>
  </si>
  <si>
    <t>Marker Assisted Foreground Selection (per Marker)</t>
  </si>
  <si>
    <t>MaxSeq-GS-19</t>
  </si>
  <si>
    <t xml:space="preserve">Marker Assisted Background Selection </t>
  </si>
  <si>
    <t>MaxSeq-GS-20</t>
  </si>
  <si>
    <t>KASP Marker Development (KBD)</t>
  </si>
  <si>
    <t>15,000/Assay</t>
  </si>
  <si>
    <t>MaxSeq-GS-21</t>
  </si>
  <si>
    <t>KASP Marker Development (KOD)</t>
  </si>
  <si>
    <t>25,000/Assay</t>
  </si>
  <si>
    <t>MaxSeq-GS-22</t>
  </si>
  <si>
    <t>Fluidigm Marker Development for 24.192</t>
  </si>
  <si>
    <t>MaxSeq-GS-23</t>
  </si>
  <si>
    <t>Fluidigm Marker Development for 96.96</t>
  </si>
  <si>
    <t>MaxSeq-GS-24</t>
  </si>
  <si>
    <t>Fluidigm IFC Genotyping 24.192</t>
  </si>
  <si>
    <t>1 IFC</t>
  </si>
  <si>
    <t>MaxSeq-GS-25</t>
  </si>
  <si>
    <t>Fluidigm IFC Genotyping 96.96</t>
  </si>
  <si>
    <t>MaxSeq-GS-26</t>
  </si>
  <si>
    <t>Targeted Genome Probe Development</t>
  </si>
  <si>
    <t>MaxSeq-GS-27</t>
  </si>
  <si>
    <t>Targeted Genome Sequencing 100X</t>
  </si>
  <si>
    <t>MaxSeq-GS-28</t>
  </si>
  <si>
    <t>Development of Hybrid Purity Markers</t>
  </si>
  <si>
    <t>MaxSeq-GS-29</t>
  </si>
  <si>
    <t>Genetic Purity Analysis 96</t>
  </si>
  <si>
    <t>1 Lot</t>
  </si>
  <si>
    <t>MaxSeq-GS-30</t>
  </si>
  <si>
    <t>Immunodiagnostic Services 96 R</t>
  </si>
  <si>
    <t>MaxSeq-GS-31</t>
  </si>
  <si>
    <t>Immunodiagnostic Services 96 SPL</t>
  </si>
  <si>
    <t>RT-PCR Services</t>
  </si>
  <si>
    <t>MaxSeq-GeXP-01</t>
  </si>
  <si>
    <t>Gene Expression (TaqMan Probe)</t>
  </si>
  <si>
    <t>3 Replicates Per Sample</t>
  </si>
  <si>
    <t>13,000/Gene/Sample</t>
  </si>
  <si>
    <t>Gene Expression (SYBR Green Probe)</t>
  </si>
  <si>
    <t>11,000/Gene/Sample</t>
  </si>
  <si>
    <t>CUSTOM DNA</t>
  </si>
  <si>
    <t>Custom DNA Synthesis (Desalted DNA Oligos)</t>
  </si>
  <si>
    <t>Catalog  No.</t>
  </si>
  <si>
    <r>
      <rPr>
        <sz val="10"/>
        <color indexed="63"/>
        <rFont val="Times New Roman"/>
        <family val="0"/>
      </rPr>
      <t>Synthesis Scale</t>
    </r>
  </si>
  <si>
    <r>
      <rPr>
        <sz val="10"/>
        <color indexed="63"/>
        <rFont val="Times New Roman"/>
        <family val="0"/>
      </rPr>
      <t>Length</t>
    </r>
  </si>
  <si>
    <r>
      <rPr>
        <sz val="10"/>
        <color indexed="63"/>
        <rFont val="Times New Roman"/>
        <family val="0"/>
      </rPr>
      <t>Yield</t>
    </r>
  </si>
  <si>
    <r>
      <rPr>
        <sz val="10"/>
        <color indexed="63"/>
        <rFont val="Times New Roman"/>
        <family val="0"/>
      </rPr>
      <t>Price (Rs) Tubes</t>
    </r>
  </si>
  <si>
    <r>
      <rPr>
        <sz val="10"/>
        <color indexed="63"/>
        <rFont val="Times New Roman"/>
        <family val="0"/>
      </rPr>
      <t>Price (Rs) Plates</t>
    </r>
  </si>
  <si>
    <r>
      <rPr>
        <sz val="10"/>
        <color indexed="63"/>
        <rFont val="Times New Roman"/>
        <family val="0"/>
      </rPr>
      <t>Plate Service</t>
    </r>
  </si>
  <si>
    <r>
      <rPr>
        <sz val="10"/>
        <color indexed="63"/>
        <rFont val="Times New Roman"/>
        <family val="0"/>
      </rPr>
      <t>96 well Plate</t>
    </r>
  </si>
  <si>
    <t>HSN Code</t>
  </si>
  <si>
    <t>GST Rate</t>
  </si>
  <si>
    <t>AGL-OLIGO-01</t>
  </si>
  <si>
    <r>
      <rPr>
        <sz val="10"/>
        <color indexed="63"/>
        <rFont val="Times New Roman"/>
        <family val="0"/>
      </rPr>
      <t>25 nmole</t>
    </r>
  </si>
  <si>
    <r>
      <rPr>
        <sz val="10"/>
        <color indexed="63"/>
        <rFont val="Times New Roman"/>
        <family val="0"/>
      </rPr>
      <t>15-60 bases</t>
    </r>
  </si>
  <si>
    <r>
      <rPr>
        <sz val="10"/>
        <color indexed="63"/>
        <rFont val="Times New Roman"/>
        <family val="0"/>
      </rPr>
      <t>3 ODs</t>
    </r>
  </si>
  <si>
    <r>
      <rPr>
        <sz val="10"/>
        <color indexed="63"/>
        <rFont val="Times New Roman"/>
        <family val="0"/>
      </rPr>
      <t>19.89/base</t>
    </r>
  </si>
  <si>
    <r>
      <rPr>
        <sz val="10"/>
        <color indexed="63"/>
        <rFont val="Times New Roman"/>
        <family val="0"/>
      </rPr>
      <t>14/base</t>
    </r>
  </si>
  <si>
    <r>
      <rPr>
        <sz val="10"/>
        <color indexed="63"/>
        <rFont val="Times New Roman"/>
        <family val="0"/>
      </rPr>
      <t>Loaded with 100% synthesis yield</t>
    </r>
  </si>
  <si>
    <r>
      <rPr>
        <sz val="10"/>
        <color indexed="63"/>
        <rFont val="Times New Roman"/>
        <family val="0"/>
      </rPr>
      <t>free</t>
    </r>
  </si>
  <si>
    <t>3822.00.00</t>
  </si>
  <si>
    <t>AGL-OLIGO-02</t>
  </si>
  <si>
    <r>
      <rPr>
        <sz val="10"/>
        <color indexed="63"/>
        <rFont val="Times New Roman"/>
        <family val="0"/>
      </rPr>
      <t>100 nmole</t>
    </r>
  </si>
  <si>
    <r>
      <rPr>
        <sz val="10"/>
        <color indexed="63"/>
        <rFont val="Times New Roman"/>
        <family val="0"/>
      </rPr>
      <t>10-90 bases</t>
    </r>
  </si>
  <si>
    <r>
      <rPr>
        <sz val="10"/>
        <color indexed="63"/>
        <rFont val="Times New Roman"/>
        <family val="0"/>
      </rPr>
      <t>6 ODs</t>
    </r>
  </si>
  <si>
    <r>
      <rPr>
        <sz val="10"/>
        <color indexed="63"/>
        <rFont val="Times New Roman"/>
        <family val="0"/>
      </rPr>
      <t>34/base</t>
    </r>
  </si>
  <si>
    <r>
      <rPr>
        <sz val="10"/>
        <color indexed="63"/>
        <rFont val="Times New Roman"/>
        <family val="0"/>
      </rPr>
      <t>26/base</t>
    </r>
  </si>
  <si>
    <r>
      <rPr>
        <sz val="10"/>
        <color indexed="63"/>
        <rFont val="Times New Roman"/>
        <family val="0"/>
      </rPr>
      <t>Loaded with fixed quantity</t>
    </r>
  </si>
  <si>
    <t>AGL-OLIGO-03</t>
  </si>
  <si>
    <r>
      <rPr>
        <sz val="10"/>
        <color indexed="63"/>
        <rFont val="Times New Roman"/>
        <family val="0"/>
      </rPr>
      <t>250 nmole</t>
    </r>
  </si>
  <si>
    <r>
      <rPr>
        <sz val="10"/>
        <color indexed="63"/>
        <rFont val="Times New Roman"/>
        <family val="0"/>
      </rPr>
      <t>5-100 bases</t>
    </r>
  </si>
  <si>
    <r>
      <rPr>
        <sz val="10"/>
        <color indexed="63"/>
        <rFont val="Times New Roman"/>
        <family val="0"/>
      </rPr>
      <t>15 ODs</t>
    </r>
  </si>
  <si>
    <r>
      <rPr>
        <sz val="10"/>
        <color indexed="63"/>
        <rFont val="Times New Roman"/>
        <family val="0"/>
      </rPr>
      <t>68/base</t>
    </r>
  </si>
  <si>
    <r>
      <rPr>
        <sz val="10"/>
        <color indexed="63"/>
        <rFont val="Times New Roman"/>
        <family val="0"/>
      </rPr>
      <t>55/base</t>
    </r>
  </si>
  <si>
    <r>
      <rPr>
        <sz val="10"/>
        <color indexed="63"/>
        <rFont val="Times New Roman"/>
        <family val="0"/>
      </rPr>
      <t>Loaded with fixed quantity, remainder in plates</t>
    </r>
  </si>
  <si>
    <r>
      <rPr>
        <sz val="10"/>
        <color indexed="63"/>
        <rFont val="Times New Roman"/>
        <family val="0"/>
      </rPr>
      <t>Inquire</t>
    </r>
  </si>
  <si>
    <t>AGL-OLIGO-04</t>
  </si>
  <si>
    <r>
      <rPr>
        <sz val="10"/>
        <color indexed="63"/>
        <rFont val="Times New Roman"/>
        <family val="0"/>
      </rPr>
      <t>1 µmole</t>
    </r>
  </si>
  <si>
    <r>
      <rPr>
        <sz val="10"/>
        <color indexed="63"/>
        <rFont val="Times New Roman"/>
        <family val="0"/>
      </rPr>
      <t>45 ODs</t>
    </r>
  </si>
  <si>
    <r>
      <rPr>
        <sz val="10"/>
        <color indexed="63"/>
        <rFont val="Times New Roman"/>
        <family val="0"/>
      </rPr>
      <t>125/base</t>
    </r>
  </si>
  <si>
    <r>
      <rPr>
        <sz val="10"/>
        <color indexed="63"/>
        <rFont val="Times New Roman"/>
        <family val="0"/>
      </rPr>
      <t>99/base</t>
    </r>
  </si>
  <si>
    <r>
      <rPr>
        <sz val="10"/>
        <color indexed="63"/>
        <rFont val="Times New Roman"/>
        <family val="0"/>
      </rPr>
      <t>Primer mix with remainder in plates</t>
    </r>
  </si>
  <si>
    <t>AGL-OLIGO-05</t>
  </si>
  <si>
    <r>
      <rPr>
        <sz val="10"/>
        <color indexed="63"/>
        <rFont val="Times New Roman"/>
        <family val="0"/>
      </rPr>
      <t>5 µmole</t>
    </r>
  </si>
  <si>
    <r>
      <rPr>
        <sz val="10"/>
        <color indexed="63"/>
        <rFont val="Times New Roman"/>
        <family val="0"/>
      </rPr>
      <t>5-60 bases</t>
    </r>
  </si>
  <si>
    <r>
      <rPr>
        <sz val="10"/>
        <color indexed="63"/>
        <rFont val="Times New Roman"/>
        <family val="0"/>
      </rPr>
      <t>225 ODs</t>
    </r>
  </si>
  <si>
    <r>
      <rPr>
        <sz val="10"/>
        <color indexed="63"/>
        <rFont val="Times New Roman"/>
        <family val="0"/>
      </rPr>
      <t>610/base</t>
    </r>
  </si>
  <si>
    <r>
      <rPr>
        <sz val="10"/>
        <color indexed="63"/>
        <rFont val="Times New Roman"/>
        <family val="0"/>
      </rPr>
      <t>Primer mix with fixed quantity and replicate plates</t>
    </r>
  </si>
  <si>
    <t>AGL-OLIGO-06</t>
  </si>
  <si>
    <r>
      <rPr>
        <sz val="10"/>
        <color indexed="63"/>
        <rFont val="Times New Roman"/>
        <family val="0"/>
      </rPr>
      <t>10 µmole</t>
    </r>
  </si>
  <si>
    <r>
      <rPr>
        <sz val="10"/>
        <color indexed="63"/>
        <rFont val="Times New Roman"/>
        <family val="0"/>
      </rPr>
      <t>450 ODs</t>
    </r>
  </si>
  <si>
    <r>
      <rPr>
        <sz val="10"/>
        <color indexed="63"/>
        <rFont val="Times New Roman"/>
        <family val="0"/>
      </rPr>
      <t>1182/base</t>
    </r>
  </si>
  <si>
    <r>
      <rPr>
        <sz val="10"/>
        <color indexed="63"/>
        <rFont val="Times New Roman"/>
        <family val="0"/>
      </rPr>
      <t>Yields are listed for unmodified oligos and will vary with length.</t>
    </r>
  </si>
  <si>
    <r>
      <rPr>
        <sz val="10"/>
        <color indexed="63"/>
        <rFont val="Times New Roman"/>
        <family val="0"/>
      </rPr>
      <t>Machine mixing of degenrate / mixed bases is free of cost. For hand mixing of mixed bases additional fees will be applicable. Please enquire for the hand mixing of the mixed bases.</t>
    </r>
  </si>
  <si>
    <r>
      <rPr>
        <sz val="10"/>
        <color indexed="63"/>
        <rFont val="Times New Roman"/>
        <family val="0"/>
      </rPr>
      <t>Duplex Annealing Fee</t>
    </r>
  </si>
  <si>
    <r>
      <rPr>
        <sz val="10"/>
        <color indexed="63"/>
        <rFont val="Times New Roman"/>
        <family val="0"/>
      </rPr>
      <t>Scale</t>
    </r>
  </si>
  <si>
    <r>
      <rPr>
        <sz val="10"/>
        <color indexed="63"/>
        <rFont val="Times New Roman"/>
        <family val="0"/>
      </rPr>
      <t>Price (Rs.)</t>
    </r>
  </si>
  <si>
    <t>AGL-OLIGO/DUPLEX-01</t>
  </si>
  <si>
    <r>
      <rPr>
        <sz val="10"/>
        <color indexed="63"/>
        <rFont val="Times New Roman"/>
        <family val="0"/>
      </rPr>
      <t>100 nmole Duplex</t>
    </r>
  </si>
  <si>
    <t>AGL-OLIGO/DUPLEX-02</t>
  </si>
  <si>
    <r>
      <rPr>
        <sz val="10"/>
        <color indexed="63"/>
        <rFont val="Times New Roman"/>
        <family val="0"/>
      </rPr>
      <t>250 nmole Duplex</t>
    </r>
  </si>
  <si>
    <t>AGL-OLIGO/DUPLEX-03</t>
  </si>
  <si>
    <r>
      <rPr>
        <sz val="10"/>
        <color indexed="63"/>
        <rFont val="Times New Roman"/>
        <family val="0"/>
      </rPr>
      <t>1 µmole Duplex</t>
    </r>
  </si>
  <si>
    <t>AGL-OLIGO/DUPLEX-04</t>
  </si>
  <si>
    <r>
      <rPr>
        <sz val="10"/>
        <color indexed="63"/>
        <rFont val="Times New Roman"/>
        <family val="0"/>
      </rPr>
      <t>100 nmole RNA Duplex</t>
    </r>
  </si>
  <si>
    <t>AGL-OLIGO/DUPLEX-05</t>
  </si>
  <si>
    <r>
      <rPr>
        <sz val="10"/>
        <color indexed="63"/>
        <rFont val="Times New Roman"/>
        <family val="0"/>
      </rPr>
      <t>250 nmole RNA Duplex</t>
    </r>
  </si>
  <si>
    <t>AGL-OLIGO/DUPLEX-06</t>
  </si>
  <si>
    <r>
      <rPr>
        <sz val="10"/>
        <color indexed="63"/>
        <rFont val="Times New Roman"/>
        <family val="0"/>
      </rPr>
      <t>1 µmole RNA Duplex</t>
    </r>
  </si>
  <si>
    <r>
      <rPr>
        <sz val="8"/>
        <color indexed="63"/>
        <rFont val="Calibri"/>
        <family val="0"/>
      </rPr>
      <t xml:space="preserve">IDT offers many analytical and preparative services for oligos including:
</t>
    </r>
    <r>
      <rPr>
        <sz val="8"/>
        <color indexed="63"/>
        <rFont val="Calibri"/>
        <family val="0"/>
      </rPr>
      <t xml:space="preserve">•   All oligos QC tested by mass spectrometry
</t>
    </r>
    <r>
      <rPr>
        <sz val="8"/>
        <color indexed="63"/>
        <rFont val="Calibri"/>
        <family val="0"/>
      </rPr>
      <t xml:space="preserve">•   Standard mixed-base sites
</t>
    </r>
    <r>
      <rPr>
        <sz val="8"/>
        <color indexed="63"/>
        <rFont val="Calibri"/>
        <family val="0"/>
      </rPr>
      <t>•   Customized hand-mix sites Visit www.idtdna.com for details.</t>
    </r>
  </si>
  <si>
    <r>
      <rPr>
        <sz val="10"/>
        <color indexed="63"/>
        <rFont val="Times New Roman"/>
        <family val="0"/>
      </rPr>
      <t>A custom, proprietary LC-MS Electrospray method has been developed to provide accurate mass assessment up to 200 bases.</t>
    </r>
  </si>
  <si>
    <r>
      <rPr>
        <sz val="10"/>
        <color indexed="63"/>
        <rFont val="Times New Roman"/>
        <family val="0"/>
      </rPr>
      <t>Purifications</t>
    </r>
  </si>
  <si>
    <r>
      <rPr>
        <sz val="10"/>
        <color indexed="63"/>
        <rFont val="Times New Roman"/>
        <family val="0"/>
      </rPr>
      <t>Type of Purification</t>
    </r>
  </si>
  <si>
    <r>
      <rPr>
        <sz val="10"/>
        <color indexed="63"/>
        <rFont val="Times New Roman"/>
        <family val="0"/>
      </rPr>
      <t>PAGE</t>
    </r>
  </si>
  <si>
    <r>
      <rPr>
        <sz val="10"/>
        <color indexed="63"/>
        <rFont val="Times New Roman"/>
        <family val="0"/>
      </rPr>
      <t>HPLC</t>
    </r>
  </si>
  <si>
    <r>
      <rPr>
        <sz val="10"/>
        <color indexed="63"/>
        <rFont val="Times New Roman"/>
        <family val="0"/>
      </rPr>
      <t>IE HPLC</t>
    </r>
  </si>
  <si>
    <r>
      <rPr>
        <sz val="10"/>
        <color indexed="63"/>
        <rFont val="Times New Roman"/>
        <family val="0"/>
      </rPr>
      <t>RNase-Free HPLC</t>
    </r>
  </si>
  <si>
    <r>
      <rPr>
        <sz val="10"/>
        <color indexed="63"/>
        <rFont val="Times New Roman"/>
        <family val="0"/>
      </rPr>
      <t>Dual HPLC</t>
    </r>
  </si>
  <si>
    <t>AGL-OLIGO/PURI-01</t>
  </si>
  <si>
    <r>
      <rPr>
        <sz val="10"/>
        <color indexed="63"/>
        <rFont val="Times New Roman"/>
        <family val="0"/>
      </rPr>
      <t>100 nmole (Rs)</t>
    </r>
  </si>
  <si>
    <t>AGL-OLIGO/PURI-02</t>
  </si>
  <si>
    <r>
      <rPr>
        <sz val="10"/>
        <color indexed="63"/>
        <rFont val="Times New Roman"/>
        <family val="0"/>
      </rPr>
      <t>250 nmole (Rs)</t>
    </r>
  </si>
  <si>
    <t>AGL-OLIGO/PURI-03</t>
  </si>
  <si>
    <r>
      <rPr>
        <sz val="10"/>
        <color indexed="63"/>
        <rFont val="Times New Roman"/>
        <family val="0"/>
      </rPr>
      <t>1 µmole (Rs)</t>
    </r>
  </si>
  <si>
    <t>AGL-OLIGO/PURI-04</t>
  </si>
  <si>
    <r>
      <rPr>
        <sz val="10"/>
        <color indexed="63"/>
        <rFont val="Times New Roman"/>
        <family val="0"/>
      </rPr>
      <t>5 µmole (Rs)</t>
    </r>
  </si>
  <si>
    <t>AGL-OLIGO/PURI-05</t>
  </si>
  <si>
    <r>
      <rPr>
        <sz val="10"/>
        <color indexed="63"/>
        <rFont val="Times New Roman"/>
        <family val="0"/>
      </rPr>
      <t>10 µmole (Rs)</t>
    </r>
  </si>
  <si>
    <r>
      <rPr>
        <b/>
        <sz val="12"/>
        <color indexed="63"/>
        <rFont val="Calibri"/>
        <family val="0"/>
      </rPr>
      <t>ULTRAmers</t>
    </r>
    <r>
      <rPr>
        <b/>
        <vertAlign val="superscript"/>
        <sz val="6"/>
        <color indexed="63"/>
        <rFont val="Calibri"/>
        <family val="0"/>
      </rPr>
      <t>TM</t>
    </r>
  </si>
  <si>
    <r>
      <rPr>
        <sz val="10"/>
        <color indexed="63"/>
        <rFont val="Times New Roman"/>
        <family val="0"/>
      </rPr>
      <t>Product</t>
    </r>
  </si>
  <si>
    <r>
      <rPr>
        <sz val="10"/>
        <color indexed="63"/>
        <rFont val="Times New Roman"/>
        <family val="0"/>
      </rPr>
      <t>Purification</t>
    </r>
  </si>
  <si>
    <r>
      <rPr>
        <sz val="10"/>
        <color indexed="63"/>
        <rFont val="Times New Roman"/>
        <family val="0"/>
      </rPr>
      <t>Guaranteed Yield</t>
    </r>
  </si>
  <si>
    <r>
      <rPr>
        <sz val="10"/>
        <color indexed="63"/>
        <rFont val="Times New Roman"/>
        <family val="0"/>
      </rPr>
      <t>Price (Rs)</t>
    </r>
  </si>
  <si>
    <t>AGL-OLIGO/ULTRAMER-01</t>
  </si>
  <si>
    <r>
      <rPr>
        <sz val="10"/>
        <color indexed="63"/>
        <rFont val="Times New Roman"/>
        <family val="0"/>
      </rPr>
      <t>4-nmole Ultramer DNA Oligo</t>
    </r>
  </si>
  <si>
    <r>
      <rPr>
        <sz val="10"/>
        <color indexed="63"/>
        <rFont val="Times New Roman"/>
        <family val="0"/>
      </rPr>
      <t>Standard Desalt</t>
    </r>
  </si>
  <si>
    <r>
      <rPr>
        <sz val="10"/>
        <color indexed="63"/>
        <rFont val="Times New Roman"/>
        <family val="0"/>
      </rPr>
      <t>4 nmoles</t>
    </r>
  </si>
  <si>
    <t>AGL-OLIGO/ULTRAMER-02</t>
  </si>
  <si>
    <r>
      <rPr>
        <sz val="10"/>
        <color indexed="63"/>
        <rFont val="Times New Roman"/>
        <family val="0"/>
      </rPr>
      <t>20-nmole Ultramer DNA Oligo</t>
    </r>
  </si>
  <si>
    <r>
      <rPr>
        <sz val="10"/>
        <color indexed="63"/>
        <rFont val="Times New Roman"/>
        <family val="0"/>
      </rPr>
      <t>20 nmoles</t>
    </r>
  </si>
  <si>
    <r>
      <rPr>
        <sz val="10"/>
        <color indexed="63"/>
        <rFont val="Times New Roman"/>
        <family val="0"/>
      </rPr>
      <t>138/base</t>
    </r>
  </si>
  <si>
    <t>AGL-OLIGO/ULTRAMER-03</t>
  </si>
  <si>
    <r>
      <rPr>
        <sz val="10"/>
        <color indexed="63"/>
        <rFont val="Times New Roman"/>
        <family val="0"/>
      </rPr>
      <t>Page Ultramer DNA Oligo</t>
    </r>
  </si>
  <si>
    <r>
      <rPr>
        <sz val="10"/>
        <color indexed="63"/>
        <rFont val="Times New Roman"/>
        <family val="0"/>
      </rPr>
      <t>PAGE Purification</t>
    </r>
  </si>
  <si>
    <t>AGL-OLIGO/ULTRAMER-04</t>
  </si>
  <si>
    <r>
      <rPr>
        <sz val="10"/>
        <color indexed="63"/>
        <rFont val="Times New Roman"/>
        <family val="0"/>
      </rPr>
      <t>4-nmole Ultramer Plate Oligo</t>
    </r>
  </si>
  <si>
    <r>
      <rPr>
        <sz val="10"/>
        <color indexed="63"/>
        <rFont val="Times New Roman"/>
        <family val="0"/>
      </rPr>
      <t>4 nmoles/well</t>
    </r>
  </si>
  <si>
    <r>
      <rPr>
        <sz val="10"/>
        <color indexed="63"/>
        <rFont val="Times New Roman"/>
        <family val="0"/>
      </rPr>
      <t>39/base</t>
    </r>
  </si>
  <si>
    <t>AGL-OLIGO/ULTRAMER-05</t>
  </si>
  <si>
    <r>
      <rPr>
        <sz val="10"/>
        <color indexed="63"/>
        <rFont val="Times New Roman"/>
        <family val="0"/>
      </rPr>
      <t>20-nmole Ultramer Plate Oligo</t>
    </r>
  </si>
  <si>
    <r>
      <rPr>
        <sz val="10"/>
        <color indexed="63"/>
        <rFont val="Times New Roman"/>
        <family val="0"/>
      </rPr>
      <t>20 nmoles/well</t>
    </r>
  </si>
  <si>
    <r>
      <rPr>
        <sz val="10"/>
        <color indexed="63"/>
        <rFont val="Times New Roman"/>
        <family val="0"/>
      </rPr>
      <t>78/base</t>
    </r>
  </si>
  <si>
    <t>Ultramers Modifications</t>
  </si>
  <si>
    <r>
      <rPr>
        <b/>
        <sz val="9"/>
        <color indexed="63"/>
        <rFont val="Calibri"/>
        <family val="0"/>
      </rPr>
      <t>Modifications</t>
    </r>
  </si>
  <si>
    <r>
      <rPr>
        <b/>
        <sz val="9"/>
        <color indexed="63"/>
        <rFont val="Calibri"/>
        <family val="0"/>
      </rPr>
      <t>4 nmole Ultramer™ Oligo (Rs)</t>
    </r>
  </si>
  <si>
    <r>
      <rPr>
        <b/>
        <sz val="9"/>
        <color indexed="63"/>
        <rFont val="Calibri"/>
        <family val="0"/>
      </rPr>
      <t>4 nmole Ultramer™ Plate Oligo (Rs)</t>
    </r>
  </si>
  <si>
    <r>
      <rPr>
        <b/>
        <sz val="9"/>
        <color indexed="63"/>
        <rFont val="Calibri"/>
        <family val="0"/>
      </rPr>
      <t xml:space="preserve">PAGE
</t>
    </r>
    <r>
      <rPr>
        <b/>
        <sz val="9"/>
        <color indexed="63"/>
        <rFont val="Calibri"/>
        <family val="0"/>
      </rPr>
      <t>Ultramer™ (Rs)</t>
    </r>
  </si>
  <si>
    <r>
      <rPr>
        <b/>
        <sz val="9"/>
        <color indexed="63"/>
        <rFont val="Calibri"/>
        <family val="0"/>
      </rPr>
      <t>20 nmole Ultramer™ Oligo (Rs)</t>
    </r>
  </si>
  <si>
    <t>AGL-OLIGO/ULTRAMER/MOD-01</t>
  </si>
  <si>
    <r>
      <rPr>
        <sz val="9"/>
        <color indexed="63"/>
        <rFont val="Calibri"/>
        <family val="0"/>
      </rPr>
      <t>5' Phosphorylation</t>
    </r>
  </si>
  <si>
    <t>AGL-OLIGO/ULTRAMER/MOD-02</t>
  </si>
  <si>
    <r>
      <rPr>
        <sz val="9"/>
        <color indexed="63"/>
        <rFont val="Calibri"/>
        <family val="0"/>
      </rPr>
      <t>5' Biotin</t>
    </r>
  </si>
  <si>
    <r>
      <rPr>
        <sz val="9"/>
        <color indexed="63"/>
        <rFont val="Calibri"/>
        <family val="0"/>
      </rPr>
      <t>NA</t>
    </r>
  </si>
  <si>
    <t>AGL-OLIGO/ULTRAMER/MOD-03</t>
  </si>
  <si>
    <r>
      <rPr>
        <sz val="9"/>
        <color indexed="63"/>
        <rFont val="Calibri"/>
        <family val="0"/>
      </rPr>
      <t>5' Amino Modifier C6</t>
    </r>
  </si>
  <si>
    <t>AGL-OLIGO/ULTRAMER/MOD-04</t>
  </si>
  <si>
    <r>
      <rPr>
        <sz val="9"/>
        <color indexed="63"/>
        <rFont val="Calibri"/>
        <family val="0"/>
      </rPr>
      <t>5' Amino Modifier C12</t>
    </r>
  </si>
  <si>
    <t>AGL-OLIGO/ULTRAMER/MOD-05</t>
  </si>
  <si>
    <r>
      <rPr>
        <sz val="9"/>
        <color indexed="63"/>
        <rFont val="Calibri"/>
        <family val="0"/>
      </rPr>
      <t>5' deoxyInosine</t>
    </r>
  </si>
  <si>
    <t>AGL-OLIGO/ULTRAMER/MOD-06</t>
  </si>
  <si>
    <r>
      <rPr>
        <sz val="9"/>
        <color indexed="63"/>
        <rFont val="Calibri"/>
        <family val="0"/>
      </rPr>
      <t>5' deoxyUridine</t>
    </r>
  </si>
  <si>
    <r>
      <rPr>
        <b/>
        <sz val="12"/>
        <color indexed="63"/>
        <rFont val="Calibri"/>
        <family val="0"/>
      </rPr>
      <t>200 picomole Ultramer DNA Plate oligo</t>
    </r>
  </si>
  <si>
    <r>
      <rPr>
        <sz val="9"/>
        <color indexed="63"/>
        <rFont val="Calibri"/>
        <family val="0"/>
      </rPr>
      <t>The 200 picomole Ultramer™ DNA Plate Oligo provides customers with a low-yield, high-quantity option for Ultramer oligos. The minimum order</t>
    </r>
  </si>
  <si>
    <r>
      <rPr>
        <sz val="9"/>
        <color indexed="63"/>
        <rFont val="Calibri"/>
        <family val="0"/>
      </rPr>
      <t>size is 288 with a length limit of 45-200 bases. The product can be delivered in 96 or 384 well plates only, and can be shipped dry or at 2-10 µM IDTE, pH 7.5. This product will be particularly valuable for those doing gene assembly and target enrichment for Next Generation Sequencing</t>
    </r>
  </si>
  <si>
    <t>AGL-OLIGO/ULTRAMERPLATE</t>
  </si>
  <si>
    <r>
      <rPr>
        <sz val="9"/>
        <color indexed="63"/>
        <rFont val="Calibri"/>
        <family val="0"/>
      </rPr>
      <t>DNA bases (Length 45-200 bases)</t>
    </r>
  </si>
  <si>
    <r>
      <rPr>
        <sz val="9"/>
        <color indexed="63"/>
        <rFont val="Calibri"/>
        <family val="0"/>
      </rPr>
      <t>24/- per base.</t>
    </r>
  </si>
  <si>
    <r>
      <rPr>
        <b/>
        <sz val="12"/>
        <color indexed="63"/>
        <rFont val="Calibri"/>
        <family val="0"/>
      </rPr>
      <t>200 picomole Ultramer DNA Plate oligo (Available modifications)</t>
    </r>
  </si>
  <si>
    <r>
      <rPr>
        <b/>
        <sz val="9"/>
        <color indexed="63"/>
        <rFont val="Calibri"/>
        <family val="0"/>
      </rPr>
      <t>Modification</t>
    </r>
  </si>
  <si>
    <r>
      <rPr>
        <b/>
        <sz val="9"/>
        <color indexed="63"/>
        <rFont val="Calibri"/>
        <family val="0"/>
      </rPr>
      <t>Price (Rs)</t>
    </r>
  </si>
  <si>
    <t>AGL-OLIGO/ULTRAMERPLATE-MOD-01</t>
  </si>
  <si>
    <r>
      <rPr>
        <sz val="9"/>
        <color indexed="63"/>
        <rFont val="Calibri"/>
        <family val="0"/>
      </rPr>
      <t>2940/-</t>
    </r>
  </si>
  <si>
    <t>AGL-OLIGO/ULTRAMERPLATE-MOD-02</t>
  </si>
  <si>
    <t>AGL-OLIGO/ULTRAMERPLATE-MOD-03</t>
  </si>
  <si>
    <r>
      <rPr>
        <sz val="9"/>
        <color indexed="63"/>
        <rFont val="Calibri"/>
        <family val="0"/>
      </rPr>
      <t>1260/-</t>
    </r>
  </si>
  <si>
    <t>AGL-OLIGO/ULTRAMERPLATE-MOD-04</t>
  </si>
  <si>
    <r>
      <rPr>
        <sz val="9"/>
        <color indexed="63"/>
        <rFont val="Calibri"/>
        <family val="0"/>
      </rPr>
      <t>2100/-</t>
    </r>
  </si>
  <si>
    <t>AGL-OLIGO/ULTRAMERPLATE-MOD-05</t>
  </si>
  <si>
    <r>
      <rPr>
        <sz val="9"/>
        <color indexed="63"/>
        <rFont val="Calibri"/>
        <family val="0"/>
      </rPr>
      <t>420/-</t>
    </r>
  </si>
  <si>
    <t>AGL-OLIGO/ULTRAMERPLATE-MOD-06</t>
  </si>
  <si>
    <t>AGL-OLIGO/ULTRAMERPLATE-MOD-07</t>
  </si>
  <si>
    <r>
      <rPr>
        <sz val="9"/>
        <color indexed="63"/>
        <rFont val="Calibri"/>
        <family val="0"/>
      </rPr>
      <t>1050/-</t>
    </r>
  </si>
  <si>
    <t>AGL-OLIGO/ULTRAMERPLATE-MOD-08</t>
  </si>
  <si>
    <r>
      <rPr>
        <sz val="9"/>
        <color indexed="63"/>
        <rFont val="Calibri"/>
        <family val="0"/>
      </rPr>
      <t>Int deoxyInosine</t>
    </r>
  </si>
  <si>
    <t>AGL-OLIGO/ULTRAMERPLATE-MOD-09</t>
  </si>
  <si>
    <r>
      <rPr>
        <sz val="9"/>
        <color indexed="63"/>
        <rFont val="Calibri"/>
        <family val="0"/>
      </rPr>
      <t>Int deoxyUridine</t>
    </r>
  </si>
  <si>
    <r>
      <rPr>
        <b/>
        <sz val="12"/>
        <color indexed="63"/>
        <rFont val="Calibri"/>
        <family val="0"/>
      </rPr>
      <t>Sub-Nanomole Plate Oligos</t>
    </r>
  </si>
  <si>
    <r>
      <rPr>
        <sz val="9"/>
        <color indexed="63"/>
        <rFont val="Calibri"/>
        <family val="0"/>
      </rPr>
      <t>Sub-nanomole plates require a minimum order of 288 oligos.</t>
    </r>
  </si>
  <si>
    <r>
      <rPr>
        <b/>
        <sz val="9"/>
        <color indexed="63"/>
        <rFont val="Calibri"/>
        <family val="0"/>
      </rPr>
      <t>Product</t>
    </r>
  </si>
  <si>
    <r>
      <rPr>
        <b/>
        <sz val="9"/>
        <color indexed="63"/>
        <rFont val="Calibri"/>
        <family val="0"/>
      </rPr>
      <t>Length</t>
    </r>
  </si>
  <si>
    <r>
      <rPr>
        <b/>
        <sz val="9"/>
        <color indexed="63"/>
        <rFont val="Calibri"/>
        <family val="0"/>
      </rPr>
      <t>Pricing</t>
    </r>
  </si>
  <si>
    <t>GST Code</t>
  </si>
  <si>
    <t>AGL/SUBNANOPLATE/OLIGO</t>
  </si>
  <si>
    <r>
      <rPr>
        <sz val="9"/>
        <color indexed="63"/>
        <rFont val="Calibri"/>
        <family val="0"/>
      </rPr>
      <t>500 picomole</t>
    </r>
  </si>
  <si>
    <r>
      <rPr>
        <sz val="9"/>
        <color indexed="63"/>
        <rFont val="Calibri"/>
        <family val="0"/>
      </rPr>
      <t>15 - 60 Bases</t>
    </r>
  </si>
  <si>
    <r>
      <rPr>
        <sz val="9"/>
        <color indexed="63"/>
        <rFont val="Calibri"/>
        <family val="0"/>
      </rPr>
      <t>14/- per base</t>
    </r>
  </si>
  <si>
    <t>Custom Gene Synthesis</t>
  </si>
  <si>
    <r>
      <rPr>
        <sz val="20"/>
        <color indexed="63"/>
        <rFont val="Calibri"/>
        <family val="0"/>
      </rPr>
      <t>CU</t>
    </r>
    <r>
      <rPr>
        <b/>
        <vertAlign val="subscript"/>
        <sz val="49"/>
        <color indexed="9"/>
        <rFont val="Calibri"/>
        <family val="0"/>
      </rPr>
      <t>P</t>
    </r>
    <r>
      <rPr>
        <sz val="20"/>
        <color indexed="63"/>
        <rFont val="Calibri"/>
        <family val="0"/>
      </rPr>
      <t>STO</t>
    </r>
    <r>
      <rPr>
        <b/>
        <vertAlign val="subscript"/>
        <sz val="49"/>
        <color indexed="9"/>
        <rFont val="Calibri"/>
        <family val="0"/>
      </rPr>
      <t>R</t>
    </r>
    <r>
      <rPr>
        <sz val="20"/>
        <color indexed="63"/>
        <rFont val="Calibri"/>
        <family val="0"/>
      </rPr>
      <t>M G</t>
    </r>
    <r>
      <rPr>
        <b/>
        <vertAlign val="subscript"/>
        <sz val="49"/>
        <color indexed="9"/>
        <rFont val="Calibri"/>
        <family val="0"/>
      </rPr>
      <t>O</t>
    </r>
    <r>
      <rPr>
        <sz val="20"/>
        <color indexed="63"/>
        <rFont val="Calibri"/>
        <family val="0"/>
      </rPr>
      <t>ENE</t>
    </r>
    <r>
      <rPr>
        <b/>
        <vertAlign val="subscript"/>
        <sz val="49"/>
        <color indexed="9"/>
        <rFont val="Calibri"/>
        <family val="0"/>
      </rPr>
      <t>D</t>
    </r>
    <r>
      <rPr>
        <sz val="20"/>
        <color indexed="63"/>
        <rFont val="Calibri"/>
        <family val="0"/>
      </rPr>
      <t>S AN</t>
    </r>
    <r>
      <rPr>
        <b/>
        <vertAlign val="subscript"/>
        <sz val="49"/>
        <color indexed="9"/>
        <rFont val="Calibri"/>
        <family val="0"/>
      </rPr>
      <t>U</t>
    </r>
    <r>
      <rPr>
        <sz val="20"/>
        <color indexed="63"/>
        <rFont val="Calibri"/>
        <family val="0"/>
      </rPr>
      <t>D DU</t>
    </r>
    <r>
      <rPr>
        <b/>
        <vertAlign val="subscript"/>
        <sz val="49"/>
        <color indexed="9"/>
        <rFont val="Calibri"/>
        <family val="0"/>
      </rPr>
      <t>C</t>
    </r>
    <r>
      <rPr>
        <sz val="20"/>
        <color indexed="63"/>
        <rFont val="Calibri"/>
        <family val="0"/>
      </rPr>
      <t>PLE</t>
    </r>
    <r>
      <rPr>
        <b/>
        <vertAlign val="subscript"/>
        <sz val="49"/>
        <color indexed="9"/>
        <rFont val="Calibri"/>
        <family val="0"/>
      </rPr>
      <t>T</t>
    </r>
    <r>
      <rPr>
        <sz val="20"/>
        <color indexed="63"/>
        <rFont val="Calibri"/>
        <family val="0"/>
      </rPr>
      <t>XE</t>
    </r>
    <r>
      <rPr>
        <b/>
        <vertAlign val="subscript"/>
        <sz val="49"/>
        <color indexed="9"/>
        <rFont val="Calibri"/>
        <family val="0"/>
      </rPr>
      <t>S</t>
    </r>
    <r>
      <rPr>
        <sz val="20"/>
        <color indexed="63"/>
        <rFont val="Calibri"/>
        <family val="0"/>
      </rPr>
      <t>S</t>
    </r>
  </si>
  <si>
    <r>
      <rPr>
        <b/>
        <sz val="12"/>
        <color indexed="63"/>
        <rFont val="Calibri"/>
        <family val="0"/>
      </rPr>
      <t>Genes</t>
    </r>
  </si>
  <si>
    <r>
      <rPr>
        <b/>
        <sz val="9"/>
        <color indexed="63"/>
        <rFont val="Calibri"/>
        <family val="0"/>
      </rPr>
      <t>Yield</t>
    </r>
  </si>
  <si>
    <r>
      <rPr>
        <b/>
        <sz val="9"/>
        <color indexed="63"/>
        <rFont val="Calibri"/>
        <family val="0"/>
      </rPr>
      <t>Price(Rs)</t>
    </r>
  </si>
  <si>
    <t>AGL-GENE-01</t>
  </si>
  <si>
    <r>
      <rPr>
        <sz val="9"/>
        <color indexed="63"/>
        <rFont val="Calibri"/>
        <family val="0"/>
      </rPr>
      <t>miniGENES</t>
    </r>
  </si>
  <si>
    <r>
      <rPr>
        <sz val="9"/>
        <color indexed="63"/>
        <rFont val="Calibri"/>
        <family val="0"/>
      </rPr>
      <t>4 µgpurified plasmid DNA</t>
    </r>
  </si>
  <si>
    <r>
      <rPr>
        <sz val="9"/>
        <color indexed="63"/>
        <rFont val="Calibri"/>
        <family val="0"/>
      </rPr>
      <t>5 to 500 base pairs</t>
    </r>
  </si>
  <si>
    <r>
      <rPr>
        <sz val="9"/>
        <color indexed="63"/>
        <rFont val="Calibri"/>
        <family val="0"/>
      </rPr>
      <t>21,000/gene</t>
    </r>
  </si>
  <si>
    <t>AGL-GENE-02</t>
  </si>
  <si>
    <r>
      <rPr>
        <sz val="9"/>
        <color indexed="63"/>
        <rFont val="Calibri"/>
        <family val="0"/>
      </rPr>
      <t>Custom Gene Synthesis</t>
    </r>
  </si>
  <si>
    <r>
      <rPr>
        <sz val="9"/>
        <color indexed="63"/>
        <rFont val="Calibri"/>
        <family val="0"/>
      </rPr>
      <t>500-1500 base pairs</t>
    </r>
  </si>
  <si>
    <r>
      <rPr>
        <sz val="9"/>
        <color indexed="63"/>
        <rFont val="Calibri"/>
        <family val="0"/>
      </rPr>
      <t>68/base pair</t>
    </r>
  </si>
  <si>
    <t>AGL-GENE-03</t>
  </si>
  <si>
    <r>
      <rPr>
        <sz val="9"/>
        <color indexed="63"/>
        <rFont val="Calibri"/>
        <family val="0"/>
      </rPr>
      <t>&gt;1500 base pairs</t>
    </r>
  </si>
  <si>
    <r>
      <rPr>
        <sz val="9"/>
        <color indexed="63"/>
        <rFont val="Calibri"/>
        <family val="0"/>
      </rPr>
      <t>Please Enquire</t>
    </r>
  </si>
  <si>
    <r>
      <rPr>
        <b/>
        <sz val="12"/>
        <color indexed="63"/>
        <rFont val="Calibri"/>
        <family val="0"/>
      </rPr>
      <t>gBlocks™Gene Fragments</t>
    </r>
  </si>
  <si>
    <t>gBlocks™ Gene Fragments are double-stranded DNA molecules of up to 3000 bp in length. gBlocks Gene Fragments are synthesized using the same industry-leading, high-fidelity synthesis chemistries developed by IDT for our Ultramer™ oligonucleotides, and are sequence verified prior to shipping. The high sequence fidelity and rapid delivery time make gBlocks Gene Fragments ideal for a range of synthetic biology applications, including the ability to easily assemble multiple gene fragments to reliably generate larger gene constructs.</t>
  </si>
  <si>
    <r>
      <rPr>
        <sz val="9"/>
        <color indexed="63"/>
        <rFont val="Calibri"/>
        <family val="0"/>
      </rPr>
      <t>Highly versatile - gBlocks Gene Fragments can be used to easily and reliably assemble almost any sequence up to 2 kb, and are compatible with most published cloning methods, including the Gibson Assembly</t>
    </r>
    <r>
      <rPr>
        <vertAlign val="superscript"/>
        <sz val="5"/>
        <color indexed="63"/>
        <rFont val="Calibri"/>
        <family val="0"/>
      </rPr>
      <t xml:space="preserve">TM </t>
    </r>
    <r>
      <rPr>
        <sz val="9"/>
        <color indexed="63"/>
        <rFont val="Calibri"/>
        <family val="0"/>
      </rPr>
      <t>method, blunt-end or cohesive-end cloning protocols.</t>
    </r>
  </si>
  <si>
    <r>
      <rPr>
        <sz val="9"/>
        <color indexed="63"/>
        <rFont val="Calibri"/>
        <family val="0"/>
      </rPr>
      <t>Easy isothermal gene assembly - Four gBlocks Gene Fragments can be assembled in a single reaction into a 2 kb gene in less than 1 hour; a simple, 30 nt sequence overlap is required when designing the gene fragments.</t>
    </r>
  </si>
  <si>
    <r>
      <rPr>
        <b/>
        <sz val="9"/>
        <color indexed="63"/>
        <rFont val="Calibri"/>
        <family val="0"/>
      </rPr>
      <t>Product Description</t>
    </r>
  </si>
  <si>
    <r>
      <rPr>
        <b/>
        <sz val="9"/>
        <color indexed="63"/>
        <rFont val="Calibri"/>
        <family val="0"/>
      </rPr>
      <t>Prices(Rs.)</t>
    </r>
  </si>
  <si>
    <t>AGL/gBLOCK-01</t>
  </si>
  <si>
    <r>
      <rPr>
        <sz val="9"/>
        <color indexed="63"/>
        <rFont val="Calibri"/>
        <family val="0"/>
      </rPr>
      <t>gBlock Gene Fragments 125-500 bp</t>
    </r>
  </si>
  <si>
    <r>
      <rPr>
        <sz val="9"/>
        <color indexed="63"/>
        <rFont val="Calibri"/>
        <family val="0"/>
      </rPr>
      <t>200 ng</t>
    </r>
  </si>
  <si>
    <t>AGL/gBLOCK-02</t>
  </si>
  <si>
    <r>
      <rPr>
        <sz val="9"/>
        <color indexed="63"/>
        <rFont val="Calibri"/>
        <family val="0"/>
      </rPr>
      <t>gBlock Gene Fragments 501-750 bp</t>
    </r>
  </si>
  <si>
    <t>AGL/gBLOCK-03</t>
  </si>
  <si>
    <r>
      <rPr>
        <sz val="9"/>
        <color indexed="63"/>
        <rFont val="Calibri"/>
        <family val="0"/>
      </rPr>
      <t>gBlock Gene Fragments 751-1000 bp</t>
    </r>
  </si>
  <si>
    <t>AGL/gBLOCK-04</t>
  </si>
  <si>
    <r>
      <rPr>
        <sz val="9"/>
        <color indexed="63"/>
        <rFont val="Calibri"/>
        <family val="0"/>
      </rPr>
      <t>gBlock Gene Fragments 1001-1250 bp</t>
    </r>
  </si>
  <si>
    <t>AGL/gBLOCK-05</t>
  </si>
  <si>
    <r>
      <rPr>
        <sz val="9"/>
        <color indexed="63"/>
        <rFont val="Calibri"/>
        <family val="0"/>
      </rPr>
      <t>gBlock Gene Fragments 1251-1500 bp</t>
    </r>
  </si>
  <si>
    <t>AGL/gBLOCK-06</t>
  </si>
  <si>
    <r>
      <rPr>
        <sz val="9"/>
        <color indexed="63"/>
        <rFont val="Calibri"/>
        <family val="0"/>
      </rPr>
      <t>gBlock Gene Fragments 1501-1750 bp</t>
    </r>
  </si>
  <si>
    <t>AGL/gBLOCK-07</t>
  </si>
  <si>
    <r>
      <rPr>
        <sz val="9"/>
        <color indexed="63"/>
        <rFont val="Calibri"/>
        <family val="0"/>
      </rPr>
      <t>gBlock Gene Fragments 1751-2000 bp</t>
    </r>
  </si>
  <si>
    <r>
      <rPr>
        <b/>
        <sz val="12"/>
        <color indexed="63"/>
        <rFont val="Calibri"/>
        <family val="0"/>
      </rPr>
      <t>Custom Gene Synthesis</t>
    </r>
  </si>
  <si>
    <r>
      <rPr>
        <sz val="9"/>
        <color indexed="63"/>
        <rFont val="Calibri"/>
        <family val="0"/>
      </rPr>
      <t>IDT offers a confidential custom gene synthesis service. By ordering genes from IDT, researchers not only save money spent on reagents necessary for construction, cloning, and sequencing but can also save time by outsourcing the manufacturing of hard-to-clone gene sequences which often result in repeated failures. At IDT, all genes are constructed using Ultramers™, the highest fidelity next generation synthesis technology available. Genes arrive in a plasmid cloning vector and are ready for use in a variety of applications. Sequence information is always secure and confidential at IDT. Non-disclosure agreements are available through IDT's legal services upon request.</t>
    </r>
  </si>
  <si>
    <r>
      <rPr>
        <b/>
        <sz val="12"/>
        <color indexed="63"/>
        <rFont val="Calibri"/>
        <family val="0"/>
      </rPr>
      <t>Sequence Verification</t>
    </r>
  </si>
  <si>
    <r>
      <rPr>
        <sz val="9"/>
        <color indexed="63"/>
        <rFont val="Calibri"/>
        <family val="0"/>
      </rPr>
      <t>All Genes and miniGENEs are sequence verified on both strands prior to shipping. Sequence information including chromatograms and a plasmid map, and a FASTA file are available to the customer.</t>
    </r>
  </si>
  <si>
    <r>
      <rPr>
        <b/>
        <sz val="12"/>
        <color indexed="63"/>
        <rFont val="Calibri"/>
        <family val="0"/>
      </rPr>
      <t>Standard Cloning</t>
    </r>
  </si>
  <si>
    <r>
      <rPr>
        <sz val="9"/>
        <color indexed="63"/>
        <rFont val="Calibri"/>
        <family val="0"/>
      </rPr>
      <t>All IDT genes are delivered in a vector ready to be transformed into E. coli. IDT has the ability to construct genes ranging in size from 50bases and larger. Our preferred vector is IDT's proprietary cloning vectors, listed in below table.</t>
    </r>
  </si>
  <si>
    <r>
      <rPr>
        <b/>
        <sz val="9"/>
        <color indexed="63"/>
        <rFont val="Calibri"/>
        <family val="0"/>
      </rPr>
      <t>Vector Information</t>
    </r>
  </si>
  <si>
    <r>
      <rPr>
        <b/>
        <sz val="9"/>
        <color indexed="63"/>
        <rFont val="Calibri"/>
        <family val="0"/>
      </rPr>
      <t>Size</t>
    </r>
  </si>
  <si>
    <r>
      <rPr>
        <b/>
        <sz val="9"/>
        <color indexed="63"/>
        <rFont val="Calibri"/>
        <family val="0"/>
      </rPr>
      <t>Sequence</t>
    </r>
  </si>
  <si>
    <r>
      <rPr>
        <sz val="9"/>
        <color indexed="63"/>
        <rFont val="Calibri"/>
        <family val="0"/>
      </rPr>
      <t>pUCIDT</t>
    </r>
  </si>
  <si>
    <r>
      <rPr>
        <sz val="9"/>
        <color indexed="63"/>
        <rFont val="Calibri"/>
        <family val="0"/>
      </rPr>
      <t>http://www.idtdna.com/pages/docs/syntheticbiology/pucidt.fas</t>
    </r>
  </si>
  <si>
    <r>
      <rPr>
        <sz val="9"/>
        <color indexed="63"/>
        <rFont val="Calibri"/>
        <family val="0"/>
      </rPr>
      <t>pIDTSmart (Amp)</t>
    </r>
  </si>
  <si>
    <r>
      <rPr>
        <sz val="9"/>
        <color indexed="63"/>
        <rFont val="Calibri"/>
        <family val="0"/>
      </rPr>
      <t>http://www.idtdna.com/pages/docs/synthetic-biology/pidtsmart_amp.fas</t>
    </r>
  </si>
  <si>
    <r>
      <rPr>
        <sz val="9"/>
        <color indexed="63"/>
        <rFont val="Calibri"/>
        <family val="0"/>
      </rPr>
      <t>pIDTSmart (Kan)</t>
    </r>
  </si>
  <si>
    <r>
      <rPr>
        <sz val="9"/>
        <color indexed="63"/>
        <rFont val="Calibri"/>
        <family val="0"/>
      </rPr>
      <t>http://www.idtdna.com/pages/docs/synthetic-biology/pidtsmart_kan.fas</t>
    </r>
  </si>
  <si>
    <r>
      <rPr>
        <sz val="9"/>
        <color indexed="63"/>
        <rFont val="Calibri"/>
        <family val="0"/>
      </rPr>
      <t>pIDTBlue</t>
    </r>
  </si>
  <si>
    <r>
      <rPr>
        <sz val="9"/>
        <color indexed="63"/>
        <rFont val="Calibri"/>
        <family val="0"/>
      </rPr>
      <t>http://www.idtdna.com/pages/docs/synthetic-biology/pidtblue.fas</t>
    </r>
  </si>
  <si>
    <r>
      <rPr>
        <sz val="9"/>
        <color indexed="63"/>
        <rFont val="Calibri"/>
        <family val="0"/>
      </rPr>
      <t>Handling, setting up and complexity fees as applicable shall be charged extra</t>
    </r>
  </si>
  <si>
    <r>
      <rPr>
        <sz val="9"/>
        <color indexed="63"/>
        <rFont val="Calibri"/>
        <family val="0"/>
      </rPr>
      <t>All genes would be delivered in pIDT smart vector at no additional charge.</t>
    </r>
  </si>
  <si>
    <r>
      <rPr>
        <sz val="9"/>
        <color indexed="63"/>
        <rFont val="Calibri"/>
        <family val="0"/>
      </rPr>
      <t>Also includes electronic files of the complete sequence of plasmid containing the cloned gene, and DNA sequencing electropherograms.</t>
    </r>
  </si>
  <si>
    <t xml:space="preserve">Megamer™ Single-Stranded DNA Fragments </t>
  </si>
  <si>
    <t xml:space="preserve">Megamer™ Single-Stranded DNA Fragments are sequence-verified, single-stranded DNA that range in length from 201–2000 bases. </t>
  </si>
  <si>
    <t>They can be used in applications such as homology-directed repair of CRISPR-mediated genome editing, in vitro transcription, and more.</t>
  </si>
  <si>
    <t xml:space="preserve">Megamer Single-Stranded DNA Fragments (paired) </t>
  </si>
  <si>
    <t>Price INR</t>
  </si>
  <si>
    <t>AGL-Megamer-01</t>
  </si>
  <si>
    <t>Megamer™ ssDNA Fragments—Sense + Antisense, 201–500 bases</t>
  </si>
  <si>
    <t>AGL-Megamer-02</t>
  </si>
  <si>
    <t>Megamer™ ssDNA Fragments—Sense + Antisense, &gt;500 bases</t>
  </si>
  <si>
    <t>198 Rs per base</t>
  </si>
  <si>
    <t>Megamer Single-Stranded DNA Fragments (individual)</t>
  </si>
  <si>
    <t>AGL-Megamer-03</t>
  </si>
  <si>
    <t>Megamer™ ssDNA Fragment, 201–500 bases</t>
  </si>
  <si>
    <t>AGL-Megamer-04</t>
  </si>
  <si>
    <t>Megamer™ ssDNA Fragment, &gt;500 bases</t>
  </si>
  <si>
    <t>153 Rs. per base</t>
  </si>
  <si>
    <t>DNA MODIFICATIONS</t>
  </si>
  <si>
    <r>
      <rPr>
        <b/>
        <sz val="12"/>
        <color indexed="63"/>
        <rFont val="Calibri"/>
        <family val="0"/>
      </rPr>
      <t>Phosphorylation</t>
    </r>
  </si>
  <si>
    <r>
      <rPr>
        <b/>
        <sz val="12"/>
        <color indexed="63"/>
        <rFont val="Calibri"/>
        <family val="0"/>
      </rPr>
      <t>Price(Rs)</t>
    </r>
  </si>
  <si>
    <r>
      <rPr>
        <b/>
        <sz val="9"/>
        <color indexed="63"/>
        <rFont val="Calibri"/>
        <family val="0"/>
      </rPr>
      <t>Synthesis Scale</t>
    </r>
  </si>
  <si>
    <r>
      <rPr>
        <b/>
        <sz val="9"/>
        <color indexed="63"/>
        <rFont val="Calibri"/>
        <family val="0"/>
      </rPr>
      <t>25 nmole</t>
    </r>
  </si>
  <si>
    <r>
      <rPr>
        <b/>
        <sz val="9"/>
        <color indexed="63"/>
        <rFont val="Calibri"/>
        <family val="0"/>
      </rPr>
      <t>100 nmole</t>
    </r>
  </si>
  <si>
    <r>
      <rPr>
        <b/>
        <sz val="9"/>
        <color indexed="63"/>
        <rFont val="Calibri"/>
        <family val="0"/>
      </rPr>
      <t>250 nmole</t>
    </r>
  </si>
  <si>
    <r>
      <rPr>
        <b/>
        <sz val="9"/>
        <color indexed="63"/>
        <rFont val="Calibri"/>
        <family val="0"/>
      </rPr>
      <t>1 umole</t>
    </r>
  </si>
  <si>
    <r>
      <rPr>
        <b/>
        <sz val="9"/>
        <color indexed="63"/>
        <rFont val="Calibri"/>
        <family val="0"/>
      </rPr>
      <t>5 umole</t>
    </r>
  </si>
  <si>
    <r>
      <rPr>
        <b/>
        <sz val="9"/>
        <color indexed="63"/>
        <rFont val="Calibri"/>
        <family val="0"/>
      </rPr>
      <t>10 umole</t>
    </r>
  </si>
  <si>
    <t>AGL-MOD-PHOSPHO-01</t>
  </si>
  <si>
    <t>AGL-MOD-PHOSPHO-02</t>
  </si>
  <si>
    <r>
      <rPr>
        <sz val="9"/>
        <color indexed="63"/>
        <rFont val="Calibri"/>
        <family val="0"/>
      </rPr>
      <t>3' Phosphorylation</t>
    </r>
  </si>
  <si>
    <r>
      <rPr>
        <b/>
        <sz val="12"/>
        <color indexed="63"/>
        <rFont val="Calibri"/>
        <family val="0"/>
      </rPr>
      <t>Attachment Chemistry&amp; Linkers</t>
    </r>
  </si>
  <si>
    <r>
      <rPr>
        <b/>
        <sz val="9"/>
        <color indexed="63"/>
        <rFont val="Calibri"/>
        <family val="0"/>
      </rPr>
      <t>OTHERS</t>
    </r>
  </si>
  <si>
    <t>AGL-CHEM/LINKERS-01</t>
  </si>
  <si>
    <r>
      <rPr>
        <sz val="9"/>
        <color indexed="63"/>
        <rFont val="Calibri"/>
        <family val="0"/>
      </rPr>
      <t>5' Acrydite 1.0</t>
    </r>
  </si>
  <si>
    <t>AGL-CHEM/LINKERS-02</t>
  </si>
  <si>
    <r>
      <rPr>
        <sz val="9"/>
        <color indexed="63"/>
        <rFont val="Calibri"/>
        <family val="0"/>
      </rPr>
      <t>5' Adenylation</t>
    </r>
  </si>
  <si>
    <t>AGL-CHEM/LINKERS-03</t>
  </si>
  <si>
    <r>
      <rPr>
        <sz val="9"/>
        <color indexed="63"/>
        <rFont val="Calibri"/>
        <family val="0"/>
      </rPr>
      <t>3' Cholesteryl-TEG</t>
    </r>
  </si>
  <si>
    <t>AGL-CHEM/LINKERS-04</t>
  </si>
  <si>
    <r>
      <rPr>
        <sz val="9"/>
        <color indexed="63"/>
        <rFont val="Calibri"/>
        <family val="0"/>
      </rPr>
      <t>5' Digoxigenin NHS Ester</t>
    </r>
  </si>
  <si>
    <t>AGL-CHEM/LINKERS-05</t>
  </si>
  <si>
    <r>
      <rPr>
        <sz val="9"/>
        <color indexed="63"/>
        <rFont val="Calibri"/>
        <family val="0"/>
      </rPr>
      <t>3' Digoxigenin NHS Ester</t>
    </r>
  </si>
  <si>
    <t>AGL-CHEM/LINKERS-06</t>
  </si>
  <si>
    <r>
      <rPr>
        <sz val="9"/>
        <color indexed="63"/>
        <rFont val="Calibri"/>
        <family val="0"/>
      </rPr>
      <t>5' I-Linker 1.2</t>
    </r>
  </si>
  <si>
    <t>AGL-CHEM/LINKERS-07</t>
  </si>
  <si>
    <r>
      <rPr>
        <sz val="9"/>
        <color indexed="63"/>
        <rFont val="Calibri"/>
        <family val="0"/>
      </rPr>
      <t>5' Azide (NHS Ester)</t>
    </r>
  </si>
  <si>
    <t>AGL-CHEM/LINKERS-08</t>
  </si>
  <si>
    <r>
      <rPr>
        <sz val="9"/>
        <color indexed="63"/>
        <rFont val="Calibri"/>
        <family val="0"/>
      </rPr>
      <t>Int Azide (NHS Ester)</t>
    </r>
  </si>
  <si>
    <t>AGL-CHEM/LINKERS-09</t>
  </si>
  <si>
    <r>
      <rPr>
        <sz val="9"/>
        <color indexed="63"/>
        <rFont val="Calibri"/>
        <family val="0"/>
      </rPr>
      <t>3' Azide (NHS Ester)</t>
    </r>
  </si>
  <si>
    <r>
      <rPr>
        <b/>
        <sz val="12"/>
        <color indexed="63"/>
        <rFont val="Calibri"/>
        <family val="0"/>
      </rPr>
      <t>AMINOMODIFIERS</t>
    </r>
  </si>
  <si>
    <t>AGL-AMINOMOD-01</t>
  </si>
  <si>
    <t>AGL-AMINOMOD-02</t>
  </si>
  <si>
    <t>AGL-AMINOMOD-03</t>
  </si>
  <si>
    <r>
      <rPr>
        <sz val="9"/>
        <color indexed="63"/>
        <rFont val="Calibri"/>
        <family val="0"/>
      </rPr>
      <t>5' Amino Modifer C6dT</t>
    </r>
  </si>
  <si>
    <t>AGL-AMINOMOD-04</t>
  </si>
  <si>
    <r>
      <rPr>
        <sz val="9"/>
        <color indexed="63"/>
        <rFont val="Calibri"/>
        <family val="0"/>
      </rPr>
      <t>Int Amino Modifer C6dT</t>
    </r>
  </si>
  <si>
    <t>AGL-AMINOMOD-05</t>
  </si>
  <si>
    <r>
      <rPr>
        <sz val="9"/>
        <color indexed="63"/>
        <rFont val="Calibri"/>
        <family val="0"/>
      </rPr>
      <t>3' Amino Modifier C6dT</t>
    </r>
  </si>
  <si>
    <t>AGL-AMINOMOD-06</t>
  </si>
  <si>
    <r>
      <rPr>
        <sz val="9"/>
        <color indexed="63"/>
        <rFont val="Calibri"/>
        <family val="0"/>
      </rPr>
      <t>3' Amino Modifier</t>
    </r>
  </si>
  <si>
    <t>AGL-AMINOMOD-07</t>
  </si>
  <si>
    <r>
      <rPr>
        <sz val="9"/>
        <color indexed="63"/>
        <rFont val="Calibri"/>
        <family val="0"/>
      </rPr>
      <t>5' Uni-Link</t>
    </r>
    <r>
      <rPr>
        <vertAlign val="superscript"/>
        <sz val="5"/>
        <color indexed="63"/>
        <rFont val="Calibri"/>
        <family val="0"/>
      </rPr>
      <t xml:space="preserve">TM </t>
    </r>
    <r>
      <rPr>
        <sz val="9"/>
        <color indexed="63"/>
        <rFont val="Calibri"/>
        <family val="0"/>
      </rPr>
      <t>Amino Modifier</t>
    </r>
  </si>
  <si>
    <t>AGL-AMINOMOD-08</t>
  </si>
  <si>
    <r>
      <rPr>
        <sz val="9"/>
        <color indexed="63"/>
        <rFont val="Calibri"/>
        <family val="0"/>
      </rPr>
      <t>Int Uni-Link</t>
    </r>
    <r>
      <rPr>
        <vertAlign val="superscript"/>
        <sz val="5"/>
        <color indexed="63"/>
        <rFont val="Calibri"/>
        <family val="0"/>
      </rPr>
      <t xml:space="preserve">TM </t>
    </r>
    <r>
      <rPr>
        <sz val="9"/>
        <color indexed="63"/>
        <rFont val="Calibri"/>
        <family val="0"/>
      </rPr>
      <t>Amino Modifier</t>
    </r>
  </si>
  <si>
    <t>BIOTINYLATION</t>
  </si>
  <si>
    <t>AGL-BIOTINMOD-01</t>
  </si>
  <si>
    <r>
      <rPr>
        <sz val="9"/>
        <color indexed="63"/>
        <rFont val="Calibri"/>
        <family val="0"/>
      </rPr>
      <t>5'Biotin</t>
    </r>
  </si>
  <si>
    <t>AGL-BIOTINMOD-02</t>
  </si>
  <si>
    <r>
      <rPr>
        <sz val="9"/>
        <color indexed="63"/>
        <rFont val="Calibri"/>
        <family val="0"/>
      </rPr>
      <t>3'Biotin</t>
    </r>
  </si>
  <si>
    <t>AGL-BIOTINMOD-03</t>
  </si>
  <si>
    <r>
      <rPr>
        <sz val="9"/>
        <color indexed="63"/>
        <rFont val="Calibri"/>
        <family val="0"/>
      </rPr>
      <t>5'Biotin dT</t>
    </r>
  </si>
  <si>
    <t>AGL-BIOTINMOD-04</t>
  </si>
  <si>
    <r>
      <rPr>
        <sz val="9"/>
        <color indexed="63"/>
        <rFont val="Calibri"/>
        <family val="0"/>
      </rPr>
      <t>Int Biotin dT</t>
    </r>
  </si>
  <si>
    <t>AGL-BIOTINMOD-05</t>
  </si>
  <si>
    <r>
      <rPr>
        <sz val="9"/>
        <color indexed="63"/>
        <rFont val="Calibri"/>
        <family val="0"/>
      </rPr>
      <t>3' Biotin dT</t>
    </r>
  </si>
  <si>
    <t>AGL-BIOTINMOD-06</t>
  </si>
  <si>
    <r>
      <rPr>
        <sz val="9"/>
        <color indexed="63"/>
        <rFont val="Calibri"/>
        <family val="0"/>
      </rPr>
      <t>5'Biotin -TEG</t>
    </r>
  </si>
  <si>
    <t>AGL-BIOTINMOD-07</t>
  </si>
  <si>
    <r>
      <rPr>
        <sz val="9"/>
        <color indexed="63"/>
        <rFont val="Calibri"/>
        <family val="0"/>
      </rPr>
      <t>3'Biotin -TEG</t>
    </r>
  </si>
  <si>
    <t>AGL-BIOTINMOD-08</t>
  </si>
  <si>
    <r>
      <rPr>
        <sz val="9"/>
        <color indexed="63"/>
        <rFont val="Calibri"/>
        <family val="0"/>
      </rPr>
      <t>5' Dual Biotin</t>
    </r>
  </si>
  <si>
    <t>AGL-BIOTINMOD-09</t>
  </si>
  <si>
    <r>
      <rPr>
        <sz val="9"/>
        <color indexed="63"/>
        <rFont val="Calibri"/>
        <family val="0"/>
      </rPr>
      <t>5' PC Biotin</t>
    </r>
  </si>
  <si>
    <t>AGL-BIOTINMOD-10</t>
  </si>
  <si>
    <r>
      <rPr>
        <sz val="9"/>
        <color indexed="63"/>
        <rFont val="Calibri"/>
        <family val="0"/>
      </rPr>
      <t>5' Biotin (Azide)</t>
    </r>
  </si>
  <si>
    <t>AGL-BIOTINMOD-11</t>
  </si>
  <si>
    <r>
      <rPr>
        <sz val="9"/>
        <color indexed="63"/>
        <rFont val="Calibri"/>
        <family val="0"/>
      </rPr>
      <t>Int Biotin (Azide)</t>
    </r>
  </si>
  <si>
    <t>AGL-BIOTINMOD-12</t>
  </si>
  <si>
    <r>
      <rPr>
        <sz val="9"/>
        <color indexed="63"/>
        <rFont val="Calibri"/>
        <family val="0"/>
      </rPr>
      <t>5' Desthiobiotin-TEG</t>
    </r>
  </si>
  <si>
    <t>AGL-BIOTINMOD-13</t>
  </si>
  <si>
    <r>
      <rPr>
        <sz val="9"/>
        <color indexed="63"/>
        <rFont val="Calibri"/>
        <family val="0"/>
      </rPr>
      <t>Int Desthiobiotin-TEG</t>
    </r>
  </si>
  <si>
    <t>AGL-BIOTINMOD-14</t>
  </si>
  <si>
    <r>
      <rPr>
        <sz val="9"/>
        <color indexed="63"/>
        <rFont val="Calibri"/>
        <family val="0"/>
      </rPr>
      <t>3’Desthiobiotin-TEG</t>
    </r>
  </si>
  <si>
    <t>THIOL MODIFICATIONS</t>
  </si>
  <si>
    <t>AGL-THIOLMOD-01</t>
  </si>
  <si>
    <t>AGL-THIOLMOD-02</t>
  </si>
  <si>
    <r>
      <rPr>
        <sz val="9"/>
        <color indexed="63"/>
        <rFont val="Calibri"/>
        <family val="0"/>
      </rPr>
      <t>5' Dithiol</t>
    </r>
  </si>
  <si>
    <t>AGL-THIOLMOD-03</t>
  </si>
  <si>
    <r>
      <rPr>
        <sz val="9"/>
        <color indexed="63"/>
        <rFont val="Calibri"/>
        <family val="0"/>
      </rPr>
      <t>Int Dithiol</t>
    </r>
  </si>
  <si>
    <t>AGL-THIOLMOD-04</t>
  </si>
  <si>
    <r>
      <rPr>
        <sz val="9"/>
        <color indexed="63"/>
        <rFont val="Calibri"/>
        <family val="0"/>
      </rPr>
      <t>3' Dithiol</t>
    </r>
  </si>
  <si>
    <t>AGL-THIOLMOD-05</t>
  </si>
  <si>
    <r>
      <rPr>
        <sz val="9"/>
        <color indexed="63"/>
        <rFont val="Calibri"/>
        <family val="0"/>
      </rPr>
      <t>5' Thiol Modifier C6 S-S</t>
    </r>
  </si>
  <si>
    <r>
      <rPr>
        <sz val="9"/>
        <color indexed="63"/>
        <rFont val="Calibri"/>
        <family val="0"/>
      </rPr>
      <t xml:space="preserve">                                        </t>
    </r>
    <r>
      <rPr>
        <vertAlign val="superscript"/>
        <sz val="9"/>
        <color indexed="63"/>
        <rFont val="Calibri"/>
        <family val="0"/>
      </rPr>
      <t>IDT recommend purification of certain modifications, please refer to purification guide</t>
    </r>
  </si>
  <si>
    <r>
      <rPr>
        <b/>
        <sz val="12"/>
        <color indexed="63"/>
        <rFont val="Calibri"/>
        <family val="0"/>
      </rPr>
      <t>Alkynes</t>
    </r>
  </si>
  <si>
    <t>AGL/ALKYNES/MOD-01</t>
  </si>
  <si>
    <r>
      <rPr>
        <sz val="9"/>
        <color indexed="63"/>
        <rFont val="Calibri"/>
        <family val="0"/>
      </rPr>
      <t>5’Hexynyl</t>
    </r>
  </si>
  <si>
    <t>AGL/ALKYNES/MOD-02</t>
  </si>
  <si>
    <r>
      <rPr>
        <sz val="9"/>
        <color indexed="63"/>
        <rFont val="Calibri"/>
        <family val="0"/>
      </rPr>
      <t>5' 5-Octadiynyl dU</t>
    </r>
  </si>
  <si>
    <t>AGL/ALKYNES/MOD-03</t>
  </si>
  <si>
    <r>
      <rPr>
        <sz val="9"/>
        <color indexed="63"/>
        <rFont val="Calibri"/>
        <family val="0"/>
      </rPr>
      <t>Int 5-Octadiynyl dU</t>
    </r>
  </si>
  <si>
    <t>AGL/ALKYNES/MOD-04</t>
  </si>
  <si>
    <r>
      <rPr>
        <sz val="9"/>
        <color indexed="63"/>
        <rFont val="Calibri"/>
        <family val="0"/>
      </rPr>
      <t>3' 5-Octadiynyl dU</t>
    </r>
  </si>
  <si>
    <t>Quenchers</t>
  </si>
  <si>
    <t>AGL/QUENCHERS-01</t>
  </si>
  <si>
    <r>
      <rPr>
        <sz val="9"/>
        <color indexed="63"/>
        <rFont val="Calibri"/>
        <family val="0"/>
      </rPr>
      <t>5' Iowa Black</t>
    </r>
    <r>
      <rPr>
        <vertAlign val="superscript"/>
        <sz val="5"/>
        <color indexed="63"/>
        <rFont val="Arial"/>
        <family val="0"/>
      </rPr>
      <t>®</t>
    </r>
    <r>
      <rPr>
        <vertAlign val="superscript"/>
        <sz val="5"/>
        <color indexed="63"/>
        <rFont val="Calibri"/>
        <family val="0"/>
      </rPr>
      <t xml:space="preserve"> </t>
    </r>
    <r>
      <rPr>
        <sz val="9"/>
        <color indexed="63"/>
        <rFont val="Calibri"/>
        <family val="0"/>
      </rPr>
      <t>RQ</t>
    </r>
  </si>
  <si>
    <t>AGL/QUENCHERS-02</t>
  </si>
  <si>
    <r>
      <rPr>
        <sz val="9"/>
        <color indexed="63"/>
        <rFont val="Calibri"/>
        <family val="0"/>
      </rPr>
      <t>3' Iowa Black</t>
    </r>
    <r>
      <rPr>
        <vertAlign val="superscript"/>
        <sz val="5"/>
        <color indexed="63"/>
        <rFont val="Arial"/>
        <family val="0"/>
      </rPr>
      <t>®</t>
    </r>
    <r>
      <rPr>
        <vertAlign val="superscript"/>
        <sz val="5"/>
        <color indexed="63"/>
        <rFont val="Calibri"/>
        <family val="0"/>
      </rPr>
      <t xml:space="preserve"> </t>
    </r>
    <r>
      <rPr>
        <sz val="9"/>
        <color indexed="63"/>
        <rFont val="Calibri"/>
        <family val="0"/>
      </rPr>
      <t>RQ</t>
    </r>
  </si>
  <si>
    <t>AGL/QUENCHERS-03</t>
  </si>
  <si>
    <r>
      <rPr>
        <sz val="9"/>
        <color indexed="63"/>
        <rFont val="Calibri"/>
        <family val="0"/>
      </rPr>
      <t>5' Iowa Black FQ</t>
    </r>
  </si>
  <si>
    <t>AGL/QUENCHERS-04</t>
  </si>
  <si>
    <r>
      <rPr>
        <sz val="9"/>
        <color indexed="63"/>
        <rFont val="Calibri"/>
        <family val="0"/>
      </rPr>
      <t>3' Iowa Black FQ</t>
    </r>
  </si>
  <si>
    <t>AGL/QUENCHERS-05</t>
  </si>
  <si>
    <r>
      <rPr>
        <sz val="9"/>
        <color indexed="63"/>
        <rFont val="Calibri"/>
        <family val="0"/>
      </rPr>
      <t>3' Black Hole Quencher 1</t>
    </r>
  </si>
  <si>
    <t>AGL/QUENCHERS-06</t>
  </si>
  <si>
    <r>
      <rPr>
        <sz val="9"/>
        <color indexed="63"/>
        <rFont val="Calibri"/>
        <family val="0"/>
      </rPr>
      <t>3' Black Hole Quencher 2</t>
    </r>
  </si>
  <si>
    <t>AGL/QUENCHERS-07</t>
  </si>
  <si>
    <r>
      <rPr>
        <sz val="9"/>
        <color indexed="63"/>
        <rFont val="Calibri"/>
        <family val="0"/>
      </rPr>
      <t>3' Dabcyl</t>
    </r>
  </si>
  <si>
    <t>Spacers</t>
  </si>
  <si>
    <t>AGL/SPACERS-01</t>
  </si>
  <si>
    <r>
      <rPr>
        <sz val="9"/>
        <color indexed="63"/>
        <rFont val="Calibri"/>
        <family val="0"/>
      </rPr>
      <t>5'C3 Spacers</t>
    </r>
  </si>
  <si>
    <t>AGL/SPACERS-02</t>
  </si>
  <si>
    <r>
      <rPr>
        <sz val="9"/>
        <color indexed="63"/>
        <rFont val="Calibri"/>
        <family val="0"/>
      </rPr>
      <t>Int C3 Spacers</t>
    </r>
  </si>
  <si>
    <t>AGL/SPACERS-03</t>
  </si>
  <si>
    <r>
      <rPr>
        <sz val="9"/>
        <color indexed="63"/>
        <rFont val="Calibri"/>
        <family val="0"/>
      </rPr>
      <t>3' C3 spacers</t>
    </r>
  </si>
  <si>
    <t>AGL/SPACERS-04</t>
  </si>
  <si>
    <r>
      <rPr>
        <sz val="9"/>
        <color indexed="63"/>
        <rFont val="Calibri"/>
        <family val="0"/>
      </rPr>
      <t>5' PC Spacers</t>
    </r>
  </si>
  <si>
    <t>AGL/SPACERS-05</t>
  </si>
  <si>
    <r>
      <rPr>
        <sz val="9"/>
        <color indexed="63"/>
        <rFont val="Calibri"/>
        <family val="0"/>
      </rPr>
      <t>Int PC Spacers</t>
    </r>
  </si>
  <si>
    <t>AGL/SPACERS-06</t>
  </si>
  <si>
    <r>
      <rPr>
        <sz val="9"/>
        <color indexed="63"/>
        <rFont val="Calibri"/>
        <family val="0"/>
      </rPr>
      <t>3' Hexanediol</t>
    </r>
  </si>
  <si>
    <t>AGL/SPACERS-07</t>
  </si>
  <si>
    <r>
      <rPr>
        <sz val="9"/>
        <color indexed="63"/>
        <rFont val="Calibri"/>
        <family val="0"/>
      </rPr>
      <t>5' Spacer 9</t>
    </r>
  </si>
  <si>
    <t>AGL/SPACERS-08</t>
  </si>
  <si>
    <r>
      <rPr>
        <sz val="9"/>
        <color indexed="63"/>
        <rFont val="Calibri"/>
        <family val="0"/>
      </rPr>
      <t>Int Spacer 9</t>
    </r>
  </si>
  <si>
    <t>AGL/SPACERS-09</t>
  </si>
  <si>
    <r>
      <rPr>
        <sz val="9"/>
        <color indexed="63"/>
        <rFont val="Calibri"/>
        <family val="0"/>
      </rPr>
      <t>3' Spacer 9</t>
    </r>
  </si>
  <si>
    <t>AGL/SPACERS-10</t>
  </si>
  <si>
    <r>
      <rPr>
        <sz val="9"/>
        <color indexed="63"/>
        <rFont val="Calibri"/>
        <family val="0"/>
      </rPr>
      <t>5' Spacer 18</t>
    </r>
  </si>
  <si>
    <t>AGL/SPACERS-11</t>
  </si>
  <si>
    <r>
      <rPr>
        <sz val="9"/>
        <color indexed="63"/>
        <rFont val="Calibri"/>
        <family val="0"/>
      </rPr>
      <t>Int Spacer 18</t>
    </r>
  </si>
  <si>
    <t>AGL/SPACERS-12</t>
  </si>
  <si>
    <r>
      <rPr>
        <sz val="9"/>
        <color indexed="63"/>
        <rFont val="Calibri"/>
        <family val="0"/>
      </rPr>
      <t>3' Spacer 18</t>
    </r>
  </si>
  <si>
    <t>AGL/SPACERS-13</t>
  </si>
  <si>
    <r>
      <rPr>
        <sz val="9"/>
        <color indexed="63"/>
        <rFont val="Calibri"/>
        <family val="0"/>
      </rPr>
      <t>5' 1'-2'- Dideoxyribose ( dspacer)</t>
    </r>
  </si>
  <si>
    <t>AGL/SPACERS-14</t>
  </si>
  <si>
    <r>
      <rPr>
        <sz val="9"/>
        <color indexed="63"/>
        <rFont val="Calibri"/>
        <family val="0"/>
      </rPr>
      <t>Int1'-2'- Dideoxyribose ( dspacer)</t>
    </r>
  </si>
  <si>
    <t>AGL/SPACERS-15</t>
  </si>
  <si>
    <r>
      <rPr>
        <sz val="9"/>
        <color indexed="63"/>
        <rFont val="Calibri"/>
        <family val="0"/>
      </rPr>
      <t>3'1'-2'- Dideoxyribose ( dspacer)</t>
    </r>
  </si>
  <si>
    <t>AGL/SPACERS-16</t>
  </si>
  <si>
    <r>
      <rPr>
        <b/>
        <sz val="9"/>
        <color indexed="63"/>
        <rFont val="Calibri"/>
        <family val="0"/>
      </rPr>
      <t>Phosphorothioate Bonds</t>
    </r>
  </si>
  <si>
    <t>Modified Bases</t>
  </si>
  <si>
    <t>AGL/MOD/BASES-01</t>
  </si>
  <si>
    <r>
      <rPr>
        <sz val="9"/>
        <color indexed="63"/>
        <rFont val="Calibri"/>
        <family val="0"/>
      </rPr>
      <t>5' 2- Aminopurine</t>
    </r>
  </si>
  <si>
    <t>AGL/MOD/BASES-02</t>
  </si>
  <si>
    <r>
      <rPr>
        <sz val="9"/>
        <color indexed="63"/>
        <rFont val="Calibri"/>
        <family val="0"/>
      </rPr>
      <t>Int 2- Aminopurine</t>
    </r>
  </si>
  <si>
    <t>AGL/MOD/BASES-03</t>
  </si>
  <si>
    <r>
      <rPr>
        <sz val="9"/>
        <color indexed="63"/>
        <rFont val="Calibri"/>
        <family val="0"/>
      </rPr>
      <t>3' 2 Aminopurine</t>
    </r>
  </si>
  <si>
    <t>AGL/MOD/BASES-04</t>
  </si>
  <si>
    <r>
      <rPr>
        <sz val="8"/>
        <color indexed="63"/>
        <rFont val="Calibri"/>
        <family val="0"/>
      </rPr>
      <t>5' 2,6 - Diaminopurine (2-Amino-dA)</t>
    </r>
  </si>
  <si>
    <t>AGL/MOD/BASES-05</t>
  </si>
  <si>
    <r>
      <rPr>
        <sz val="8"/>
        <color indexed="63"/>
        <rFont val="Calibri"/>
        <family val="0"/>
      </rPr>
      <t>Int 2,6 - Diaminopurine (2-Amino-dA)</t>
    </r>
  </si>
  <si>
    <t>AGL/MOD/BASES-06</t>
  </si>
  <si>
    <r>
      <rPr>
        <sz val="8"/>
        <color indexed="63"/>
        <rFont val="Calibri"/>
        <family val="0"/>
      </rPr>
      <t>3' 2,6 - Diaminopurine (2-Amino-dA)</t>
    </r>
  </si>
  <si>
    <t>AGL/MOD/BASES-07</t>
  </si>
  <si>
    <r>
      <rPr>
        <sz val="9"/>
        <color indexed="63"/>
        <rFont val="Calibri"/>
        <family val="0"/>
      </rPr>
      <t>5' 5- Bromo dU</t>
    </r>
  </si>
  <si>
    <t>AGL/MOD/BASES-08</t>
  </si>
  <si>
    <r>
      <rPr>
        <sz val="9"/>
        <color indexed="63"/>
        <rFont val="Calibri"/>
        <family val="0"/>
      </rPr>
      <t>Int 5- Bromo dU</t>
    </r>
  </si>
  <si>
    <t>AGL/MOD/BASES-09</t>
  </si>
  <si>
    <r>
      <rPr>
        <sz val="9"/>
        <color indexed="63"/>
        <rFont val="Calibri"/>
        <family val="0"/>
      </rPr>
      <t>5' Deoxy Uridine</t>
    </r>
  </si>
  <si>
    <t>AGL/MOD/BASES-10</t>
  </si>
  <si>
    <r>
      <rPr>
        <sz val="9"/>
        <color indexed="63"/>
        <rFont val="Calibri"/>
        <family val="0"/>
      </rPr>
      <t>Int Deoxy Uridine</t>
    </r>
  </si>
  <si>
    <t>AGL/MOD/BASES-11</t>
  </si>
  <si>
    <r>
      <rPr>
        <sz val="9"/>
        <color indexed="63"/>
        <rFont val="Calibri"/>
        <family val="0"/>
      </rPr>
      <t>3' Deoxy Uridine</t>
    </r>
  </si>
  <si>
    <t>AGL/MOD/BASES-12</t>
  </si>
  <si>
    <r>
      <rPr>
        <sz val="9"/>
        <color indexed="63"/>
        <rFont val="Calibri"/>
        <family val="0"/>
      </rPr>
      <t>3' Inverted dT</t>
    </r>
  </si>
  <si>
    <t>AGL/MOD/BASES-13</t>
  </si>
  <si>
    <r>
      <rPr>
        <sz val="9"/>
        <color indexed="63"/>
        <rFont val="Calibri"/>
        <family val="0"/>
      </rPr>
      <t>5' Inverted Dideoxy-T</t>
    </r>
  </si>
  <si>
    <t xml:space="preserve">IDT recommend purification of certain modifications, please refer to purification guide                                               </t>
  </si>
  <si>
    <r>
      <rPr>
        <b/>
        <sz val="12"/>
        <color indexed="63"/>
        <rFont val="Calibri"/>
        <family val="0"/>
      </rPr>
      <t>Modified Bases</t>
    </r>
  </si>
  <si>
    <t>AGL-MODBASES-14</t>
  </si>
  <si>
    <r>
      <rPr>
        <sz val="9"/>
        <color indexed="63"/>
        <rFont val="Calibri"/>
        <family val="0"/>
      </rPr>
      <t>3' Dideoxy -C</t>
    </r>
  </si>
  <si>
    <t>AGL-MODBASES-15</t>
  </si>
  <si>
    <r>
      <rPr>
        <sz val="9"/>
        <color indexed="63"/>
        <rFont val="Calibri"/>
        <family val="0"/>
      </rPr>
      <t>5' 5- Methyl dC</t>
    </r>
  </si>
  <si>
    <t>AGL-MODBASES-16</t>
  </si>
  <si>
    <r>
      <rPr>
        <sz val="9"/>
        <color indexed="63"/>
        <rFont val="Calibri"/>
        <family val="0"/>
      </rPr>
      <t>Int 5- Methyl dC</t>
    </r>
  </si>
  <si>
    <t>AGL-MODBASES-17</t>
  </si>
  <si>
    <r>
      <rPr>
        <sz val="9"/>
        <color indexed="63"/>
        <rFont val="Calibri"/>
        <family val="0"/>
      </rPr>
      <t>3' 5- Methyl dC</t>
    </r>
  </si>
  <si>
    <t>AGL-MODBASES-18</t>
  </si>
  <si>
    <r>
      <rPr>
        <sz val="9"/>
        <color indexed="63"/>
        <rFont val="Calibri"/>
        <family val="0"/>
      </rPr>
      <t>5'Deoxy Inosine</t>
    </r>
  </si>
  <si>
    <t>AGL-MODBASES-19</t>
  </si>
  <si>
    <r>
      <rPr>
        <sz val="9"/>
        <color indexed="63"/>
        <rFont val="Calibri"/>
        <family val="0"/>
      </rPr>
      <t>Int Deoxy Inosine</t>
    </r>
  </si>
  <si>
    <t>AGL-MODBASES-20</t>
  </si>
  <si>
    <r>
      <rPr>
        <sz val="9"/>
        <color indexed="63"/>
        <rFont val="Calibri"/>
        <family val="0"/>
      </rPr>
      <t>3' Deoxy inosine</t>
    </r>
  </si>
  <si>
    <r>
      <rPr>
        <b/>
        <sz val="12"/>
        <color indexed="63"/>
        <rFont val="Calibri"/>
        <family val="0"/>
      </rPr>
      <t>Locked Nucleic Acids(LNA's)</t>
    </r>
  </si>
  <si>
    <t>AGL-L-01</t>
  </si>
  <si>
    <r>
      <rPr>
        <sz val="9"/>
        <color indexed="63"/>
        <rFont val="Calibri"/>
        <family val="0"/>
      </rPr>
      <t>5' 5- Nitroindole</t>
    </r>
  </si>
  <si>
    <t>AGL-L-02</t>
  </si>
  <si>
    <r>
      <rPr>
        <sz val="9"/>
        <color indexed="63"/>
        <rFont val="Calibri"/>
        <family val="0"/>
      </rPr>
      <t>Int 5- Nitroindole</t>
    </r>
  </si>
  <si>
    <t>AGL-L-03</t>
  </si>
  <si>
    <r>
      <rPr>
        <sz val="9"/>
        <color indexed="63"/>
        <rFont val="Calibri"/>
        <family val="0"/>
      </rPr>
      <t>3' 5- Nitroindole</t>
    </r>
  </si>
  <si>
    <t>AGL-L-04</t>
  </si>
  <si>
    <r>
      <rPr>
        <sz val="9"/>
        <color indexed="63"/>
        <rFont val="Calibri"/>
        <family val="0"/>
      </rPr>
      <t>2'-0- Methyl RNA Bases</t>
    </r>
  </si>
  <si>
    <r>
      <rPr>
        <b/>
        <sz val="12"/>
        <color indexed="63"/>
        <rFont val="Calibri"/>
        <family val="0"/>
      </rPr>
      <t>3' Riboprimers</t>
    </r>
  </si>
  <si>
    <t>AGL-3'RIBO-01</t>
  </si>
  <si>
    <r>
      <rPr>
        <sz val="9"/>
        <color indexed="63"/>
        <rFont val="Calibri"/>
        <family val="0"/>
      </rPr>
      <t>3' Ribo A</t>
    </r>
  </si>
  <si>
    <t>AGL-3'RIBO-02</t>
  </si>
  <si>
    <r>
      <rPr>
        <sz val="9"/>
        <color indexed="63"/>
        <rFont val="Calibri"/>
        <family val="0"/>
      </rPr>
      <t>3' Ribo C</t>
    </r>
  </si>
  <si>
    <t>AGL-3'RIBO-03</t>
  </si>
  <si>
    <r>
      <rPr>
        <sz val="9"/>
        <color indexed="63"/>
        <rFont val="Calibri"/>
        <family val="0"/>
      </rPr>
      <t>3' Ribo G</t>
    </r>
  </si>
  <si>
    <t>AGL-3'RIBO-04</t>
  </si>
  <si>
    <r>
      <rPr>
        <sz val="9"/>
        <color indexed="63"/>
        <rFont val="Calibri"/>
        <family val="0"/>
      </rPr>
      <t>3' Ribo U</t>
    </r>
  </si>
  <si>
    <r>
      <rPr>
        <b/>
        <sz val="12"/>
        <color indexed="63"/>
        <rFont val="Calibri"/>
        <family val="0"/>
      </rPr>
      <t>Iso-dC&amp; Iso-dG</t>
    </r>
  </si>
  <si>
    <t>AGL-ISO-01</t>
  </si>
  <si>
    <r>
      <rPr>
        <sz val="9"/>
        <color indexed="63"/>
        <rFont val="Calibri"/>
        <family val="0"/>
      </rPr>
      <t>5'IsodG</t>
    </r>
  </si>
  <si>
    <t>AGL-ISO-02</t>
  </si>
  <si>
    <r>
      <rPr>
        <sz val="9"/>
        <color indexed="63"/>
        <rFont val="Calibri"/>
        <family val="0"/>
      </rPr>
      <t>Int Iso dG</t>
    </r>
  </si>
  <si>
    <t>AGL-ISO-03</t>
  </si>
  <si>
    <r>
      <rPr>
        <sz val="9"/>
        <color indexed="63"/>
        <rFont val="Calibri"/>
        <family val="0"/>
      </rPr>
      <t>5' Iso dC</t>
    </r>
  </si>
  <si>
    <t>AGL-ISO-04</t>
  </si>
  <si>
    <r>
      <rPr>
        <sz val="9"/>
        <color indexed="63"/>
        <rFont val="Calibri"/>
        <family val="0"/>
      </rPr>
      <t>Int Iso dC</t>
    </r>
  </si>
  <si>
    <t>AGL-ISO-05</t>
  </si>
  <si>
    <r>
      <rPr>
        <sz val="9"/>
        <color indexed="63"/>
        <rFont val="Calibri"/>
        <family val="0"/>
      </rPr>
      <t>5' Hydroxmethyl dC</t>
    </r>
  </si>
  <si>
    <t>AGL-ISO-06</t>
  </si>
  <si>
    <r>
      <rPr>
        <sz val="9"/>
        <color indexed="63"/>
        <rFont val="Calibri"/>
        <family val="0"/>
      </rPr>
      <t>Int Hydroxmethyl dC</t>
    </r>
  </si>
  <si>
    <t>AGL-ISO-07</t>
  </si>
  <si>
    <r>
      <rPr>
        <sz val="9"/>
        <color indexed="63"/>
        <rFont val="Calibri"/>
        <family val="0"/>
      </rPr>
      <t>3' Hydroxmethyl dC</t>
    </r>
  </si>
  <si>
    <r>
      <rPr>
        <b/>
        <sz val="12"/>
        <color indexed="63"/>
        <rFont val="Calibri"/>
        <family val="0"/>
      </rPr>
      <t>Fluoro Bases</t>
    </r>
  </si>
  <si>
    <t>AGL-FLUROBASES-01</t>
  </si>
  <si>
    <r>
      <rPr>
        <sz val="9"/>
        <color indexed="63"/>
        <rFont val="Calibri"/>
        <family val="0"/>
      </rPr>
      <t>5' 2' Fluoro C</t>
    </r>
  </si>
  <si>
    <t>AGL-FLUROBASES-02</t>
  </si>
  <si>
    <r>
      <rPr>
        <sz val="9"/>
        <color indexed="63"/>
        <rFont val="Calibri"/>
        <family val="0"/>
      </rPr>
      <t>Int 2' Fluoro C</t>
    </r>
  </si>
  <si>
    <t>AGL-FLUROBASES-03</t>
  </si>
  <si>
    <r>
      <rPr>
        <sz val="9"/>
        <color indexed="63"/>
        <rFont val="Calibri"/>
        <family val="0"/>
      </rPr>
      <t>3' 2' Fluoro C</t>
    </r>
  </si>
  <si>
    <t>AGL-FLUROBASES-04</t>
  </si>
  <si>
    <r>
      <rPr>
        <sz val="9"/>
        <color indexed="63"/>
        <rFont val="Calibri"/>
        <family val="0"/>
      </rPr>
      <t>5' 2' Fluoro U</t>
    </r>
  </si>
  <si>
    <t>AGL-FLUROBASES-05</t>
  </si>
  <si>
    <r>
      <rPr>
        <sz val="9"/>
        <color indexed="63"/>
        <rFont val="Calibri"/>
        <family val="0"/>
      </rPr>
      <t>Int 2' Fluoro U</t>
    </r>
  </si>
  <si>
    <t>AGL-FLUROBASES-06</t>
  </si>
  <si>
    <r>
      <rPr>
        <sz val="9"/>
        <color indexed="63"/>
        <rFont val="Calibri"/>
        <family val="0"/>
      </rPr>
      <t>3' 2' Fluoro U</t>
    </r>
  </si>
  <si>
    <t>AGL-FLUROBASES-07</t>
  </si>
  <si>
    <r>
      <rPr>
        <sz val="9"/>
        <color indexed="63"/>
        <rFont val="Calibri"/>
        <family val="0"/>
      </rPr>
      <t>5' 2' Fluoro A</t>
    </r>
  </si>
  <si>
    <t>AGL-FLUROBASES-08</t>
  </si>
  <si>
    <r>
      <rPr>
        <sz val="9"/>
        <color indexed="63"/>
        <rFont val="Calibri"/>
        <family val="0"/>
      </rPr>
      <t>Int 2' Fluoro A</t>
    </r>
  </si>
  <si>
    <t>AGL-FLUROBASES-09</t>
  </si>
  <si>
    <r>
      <rPr>
        <sz val="9"/>
        <color indexed="63"/>
        <rFont val="Calibri"/>
        <family val="0"/>
      </rPr>
      <t>3' 2' Fluoro A</t>
    </r>
  </si>
  <si>
    <t>AGL-FLUROBASES-10</t>
  </si>
  <si>
    <r>
      <rPr>
        <sz val="9"/>
        <color indexed="63"/>
        <rFont val="Calibri"/>
        <family val="0"/>
      </rPr>
      <t>5' 2' Fluoro G</t>
    </r>
  </si>
  <si>
    <t>AGL-FLUROBASES-11</t>
  </si>
  <si>
    <r>
      <rPr>
        <sz val="9"/>
        <color indexed="63"/>
        <rFont val="Calibri"/>
        <family val="0"/>
      </rPr>
      <t>Int 2' Fluoro G</t>
    </r>
  </si>
  <si>
    <t>AGL-FLUROBASES-12</t>
  </si>
  <si>
    <r>
      <rPr>
        <sz val="9"/>
        <color indexed="63"/>
        <rFont val="Calibri"/>
        <family val="0"/>
      </rPr>
      <t>3' 2' Fluoro G</t>
    </r>
  </si>
  <si>
    <t>IDT recommend purification of certain modifications, please refer to purification guide</t>
  </si>
  <si>
    <t>DNA MODIFICATION</t>
  </si>
  <si>
    <r>
      <rPr>
        <b/>
        <sz val="12"/>
        <color indexed="63"/>
        <rFont val="Calibri"/>
        <family val="0"/>
      </rPr>
      <t>Click Chemistry</t>
    </r>
  </si>
  <si>
    <r>
      <rPr>
        <b/>
        <sz val="9"/>
        <color indexed="63"/>
        <rFont val="Calibri"/>
        <family val="0"/>
      </rPr>
      <t>Modification Name</t>
    </r>
  </si>
  <si>
    <r>
      <rPr>
        <sz val="9"/>
        <color indexed="63"/>
        <rFont val="Calibri"/>
        <family val="0"/>
      </rPr>
      <t>5', Int, 3' Azide (NHS Ester)</t>
    </r>
  </si>
  <si>
    <r>
      <rPr>
        <sz val="9"/>
        <color indexed="63"/>
        <rFont val="Calibri"/>
        <family val="0"/>
      </rPr>
      <t>5', 3', or internal azide functional group</t>
    </r>
  </si>
  <si>
    <r>
      <rPr>
        <sz val="9"/>
        <color indexed="63"/>
        <rFont val="Calibri"/>
        <family val="0"/>
      </rPr>
      <t>5' Hexynyl</t>
    </r>
  </si>
  <si>
    <r>
      <rPr>
        <sz val="9"/>
        <color indexed="63"/>
        <rFont val="Calibri"/>
        <family val="0"/>
      </rPr>
      <t>5' alkyne functional group</t>
    </r>
  </si>
  <si>
    <r>
      <rPr>
        <sz val="9"/>
        <color indexed="63"/>
        <rFont val="Calibri"/>
        <family val="0"/>
      </rPr>
      <t>5', Int, 3' 5-Octadiynyl dU</t>
    </r>
  </si>
  <si>
    <r>
      <rPr>
        <sz val="9"/>
        <color indexed="63"/>
        <rFont val="Calibri"/>
        <family val="0"/>
      </rPr>
      <t>5' 3', or internal alkyne functional group</t>
    </r>
  </si>
  <si>
    <r>
      <rPr>
        <sz val="9"/>
        <color indexed="63"/>
        <rFont val="Calibri"/>
        <family val="0"/>
      </rPr>
      <t>5', Int Biotin (Azide)</t>
    </r>
  </si>
  <si>
    <r>
      <rPr>
        <sz val="9"/>
        <color indexed="63"/>
        <rFont val="Calibri"/>
        <family val="0"/>
      </rPr>
      <t>5' or internal biotin functional group</t>
    </r>
  </si>
  <si>
    <r>
      <rPr>
        <sz val="9"/>
        <color indexed="63"/>
        <rFont val="Calibri"/>
        <family val="0"/>
      </rPr>
      <t>5', Int 6-FAM (Azide)</t>
    </r>
  </si>
  <si>
    <r>
      <rPr>
        <sz val="9"/>
        <color indexed="63"/>
        <rFont val="Calibri"/>
        <family val="0"/>
      </rPr>
      <t>5' or internal 6-FAM functional group</t>
    </r>
  </si>
  <si>
    <r>
      <rPr>
        <sz val="9"/>
        <color indexed="63"/>
        <rFont val="Calibri"/>
        <family val="0"/>
      </rPr>
      <t>5', Int 5-TAMRA (Azide)</t>
    </r>
  </si>
  <si>
    <r>
      <rPr>
        <sz val="9"/>
        <color indexed="63"/>
        <rFont val="Calibri"/>
        <family val="0"/>
      </rPr>
      <t>5' or internal 5-TAMRA functional group</t>
    </r>
  </si>
  <si>
    <t xml:space="preserve">IDT recommend purification of certain modifications, please refer to purification guide                                             </t>
  </si>
  <si>
    <t>DNA MODIFICATIONS FLUROPHORES</t>
  </si>
  <si>
    <r>
      <rPr>
        <b/>
        <sz val="12"/>
        <color indexed="63"/>
        <rFont val="Calibri"/>
        <family val="0"/>
      </rPr>
      <t>Freedom Dyes</t>
    </r>
  </si>
  <si>
    <r>
      <rPr>
        <b/>
        <sz val="9"/>
        <color indexed="63"/>
        <rFont val="Calibri"/>
        <family val="0"/>
      </rPr>
      <t>Dye</t>
    </r>
  </si>
  <si>
    <r>
      <rPr>
        <b/>
        <sz val="9"/>
        <color indexed="63"/>
        <rFont val="Calibri"/>
        <family val="0"/>
      </rPr>
      <t>Internal</t>
    </r>
  </si>
  <si>
    <r>
      <rPr>
        <b/>
        <sz val="9"/>
        <color indexed="63"/>
        <rFont val="Calibri"/>
        <family val="0"/>
      </rPr>
      <t>Ex.</t>
    </r>
  </si>
  <si>
    <r>
      <rPr>
        <b/>
        <sz val="9"/>
        <color indexed="63"/>
        <rFont val="Calibri"/>
        <family val="0"/>
      </rPr>
      <t>Em.</t>
    </r>
  </si>
  <si>
    <r>
      <rPr>
        <b/>
        <sz val="9"/>
        <color indexed="63"/>
        <rFont val="Calibri"/>
        <family val="0"/>
      </rPr>
      <t>Alternative</t>
    </r>
  </si>
  <si>
    <r>
      <rPr>
        <sz val="9"/>
        <color indexed="63"/>
        <rFont val="Calibri"/>
        <family val="0"/>
      </rPr>
      <t>6-FAM</t>
    </r>
    <r>
      <rPr>
        <vertAlign val="superscript"/>
        <sz val="5"/>
        <color indexed="63"/>
        <rFont val="Calibri"/>
        <family val="0"/>
      </rPr>
      <t xml:space="preserve">TM </t>
    </r>
    <r>
      <rPr>
        <sz val="9"/>
        <color indexed="63"/>
        <rFont val="Calibri"/>
        <family val="0"/>
      </rPr>
      <t>(Fluorescein)</t>
    </r>
  </si>
  <si>
    <t>yes</t>
  </si>
  <si>
    <r>
      <rPr>
        <sz val="9"/>
        <color indexed="63"/>
        <rFont val="Calibri"/>
        <family val="0"/>
      </rPr>
      <t>N/A</t>
    </r>
  </si>
  <si>
    <r>
      <rPr>
        <sz val="9"/>
        <color indexed="63"/>
        <rFont val="Calibri"/>
        <family val="0"/>
      </rPr>
      <t>MAX (NHS Ester)</t>
    </r>
  </si>
  <si>
    <r>
      <rPr>
        <sz val="9"/>
        <color indexed="63"/>
        <rFont val="Calibri"/>
        <family val="0"/>
      </rPr>
      <t>JOE (NHS Ester)</t>
    </r>
  </si>
  <si>
    <r>
      <rPr>
        <sz val="9"/>
        <color indexed="63"/>
        <rFont val="Calibri"/>
        <family val="0"/>
      </rPr>
      <t>TYE</t>
    </r>
    <r>
      <rPr>
        <vertAlign val="superscript"/>
        <sz val="5"/>
        <color indexed="63"/>
        <rFont val="Calibri"/>
        <family val="0"/>
      </rPr>
      <t xml:space="preserve">TM </t>
    </r>
    <r>
      <rPr>
        <sz val="9"/>
        <color indexed="63"/>
        <rFont val="Calibri"/>
        <family val="0"/>
      </rPr>
      <t>563</t>
    </r>
  </si>
  <si>
    <r>
      <rPr>
        <sz val="9"/>
        <color indexed="63"/>
        <rFont val="Calibri"/>
        <family val="0"/>
      </rPr>
      <t>Cy3</t>
    </r>
    <r>
      <rPr>
        <vertAlign val="superscript"/>
        <sz val="5"/>
        <color indexed="63"/>
        <rFont val="Calibri"/>
        <family val="0"/>
      </rPr>
      <t>TM</t>
    </r>
  </si>
  <si>
    <r>
      <rPr>
        <sz val="9"/>
        <color indexed="63"/>
        <rFont val="Calibri"/>
        <family val="0"/>
      </rPr>
      <t>TEX 615</t>
    </r>
  </si>
  <si>
    <r>
      <rPr>
        <sz val="9"/>
        <color indexed="63"/>
        <rFont val="Calibri"/>
        <family val="0"/>
      </rPr>
      <t>Texas Red</t>
    </r>
    <r>
      <rPr>
        <vertAlign val="superscript"/>
        <sz val="5"/>
        <color indexed="63"/>
        <rFont val="Arial"/>
        <family val="0"/>
      </rPr>
      <t>®</t>
    </r>
    <r>
      <rPr>
        <sz val="9"/>
        <color indexed="63"/>
        <rFont val="Calibri"/>
        <family val="0"/>
      </rPr>
      <t>-X (NHS Ester)</t>
    </r>
  </si>
  <si>
    <r>
      <rPr>
        <sz val="9"/>
        <color indexed="63"/>
        <rFont val="Calibri"/>
        <family val="0"/>
      </rPr>
      <t>TYE</t>
    </r>
    <r>
      <rPr>
        <vertAlign val="superscript"/>
        <sz val="5"/>
        <color indexed="63"/>
        <rFont val="Calibri"/>
        <family val="0"/>
      </rPr>
      <t xml:space="preserve">TM </t>
    </r>
    <r>
      <rPr>
        <sz val="9"/>
        <color indexed="63"/>
        <rFont val="Calibri"/>
        <family val="0"/>
      </rPr>
      <t>665</t>
    </r>
  </si>
  <si>
    <r>
      <rPr>
        <sz val="9"/>
        <color indexed="63"/>
        <rFont val="Calibri"/>
        <family val="0"/>
      </rPr>
      <t>Cy5</t>
    </r>
    <r>
      <rPr>
        <vertAlign val="superscript"/>
        <sz val="5"/>
        <color indexed="63"/>
        <rFont val="Calibri"/>
        <family val="0"/>
      </rPr>
      <t>TM</t>
    </r>
  </si>
  <si>
    <r>
      <rPr>
        <sz val="9"/>
        <color indexed="63"/>
        <rFont val="Calibri"/>
        <family val="0"/>
      </rPr>
      <t>TYE 705</t>
    </r>
  </si>
  <si>
    <r>
      <rPr>
        <sz val="9"/>
        <color indexed="63"/>
        <rFont val="Calibri"/>
        <family val="0"/>
      </rPr>
      <t>Cy5.5</t>
    </r>
    <r>
      <rPr>
        <vertAlign val="superscript"/>
        <sz val="5"/>
        <color indexed="63"/>
        <rFont val="Calibri"/>
        <family val="0"/>
      </rPr>
      <t>TM</t>
    </r>
  </si>
  <si>
    <r>
      <rPr>
        <b/>
        <sz val="12"/>
        <color indexed="63"/>
        <rFont val="Calibri"/>
        <family val="0"/>
      </rPr>
      <t>Alexa Fluor</t>
    </r>
    <r>
      <rPr>
        <vertAlign val="superscript"/>
        <sz val="6"/>
        <color indexed="63"/>
        <rFont val="Arial"/>
        <family val="0"/>
      </rPr>
      <t>®</t>
    </r>
    <r>
      <rPr>
        <vertAlign val="superscript"/>
        <sz val="6"/>
        <color indexed="63"/>
        <rFont val="Calibri"/>
        <family val="0"/>
      </rPr>
      <t xml:space="preserve"> </t>
    </r>
    <r>
      <rPr>
        <b/>
        <sz val="12"/>
        <color indexed="63"/>
        <rFont val="Calibri"/>
        <family val="0"/>
      </rPr>
      <t>Dyes</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</si>
  <si>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488 (NHS Ester)</t>
    </r>
  </si>
  <si>
    <r>
      <rPr>
        <sz val="9"/>
        <color indexed="63"/>
        <rFont val="Calibri"/>
        <family val="0"/>
      </rPr>
      <t>ATTO</t>
    </r>
    <r>
      <rPr>
        <vertAlign val="superscript"/>
        <sz val="5"/>
        <color indexed="63"/>
        <rFont val="Calibri"/>
        <family val="0"/>
      </rPr>
      <t xml:space="preserve">TM </t>
    </r>
    <r>
      <rPr>
        <sz val="9"/>
        <color indexed="63"/>
        <rFont val="Calibri"/>
        <family val="0"/>
      </rPr>
      <t>488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</si>
  <si>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532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</si>
  <si>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546 (NHS Ester)</t>
    </r>
  </si>
  <si>
    <r>
      <rPr>
        <sz val="9"/>
        <color indexed="63"/>
        <rFont val="Calibri"/>
        <family val="0"/>
      </rPr>
      <t>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</si>
  <si>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r>
      <rPr>
        <sz val="9"/>
        <color indexed="63"/>
        <rFont val="Calibri"/>
        <family val="0"/>
      </rPr>
      <t>ATTO</t>
    </r>
    <r>
      <rPr>
        <vertAlign val="superscript"/>
        <sz val="5"/>
        <color indexed="63"/>
        <rFont val="Calibri"/>
        <family val="0"/>
      </rPr>
      <t xml:space="preserve">TM </t>
    </r>
    <r>
      <rPr>
        <sz val="9"/>
        <color indexed="63"/>
        <rFont val="Calibri"/>
        <family val="0"/>
      </rPr>
      <t>590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</si>
  <si>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647 (NHS Ester)</t>
    </r>
  </si>
  <si>
    <r>
      <rPr>
        <sz val="9"/>
        <color indexed="63"/>
        <rFont val="Calibri"/>
        <family val="0"/>
      </rPr>
      <t>ATTO</t>
    </r>
    <r>
      <rPr>
        <vertAlign val="superscript"/>
        <sz val="5"/>
        <color indexed="63"/>
        <rFont val="Calibri"/>
        <family val="0"/>
      </rPr>
      <t xml:space="preserve">TM </t>
    </r>
    <r>
      <rPr>
        <sz val="9"/>
        <color indexed="63"/>
        <rFont val="Calibri"/>
        <family val="0"/>
      </rPr>
      <t>647N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</si>
  <si>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660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</si>
  <si>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750 (NHS Ester)</t>
    </r>
  </si>
  <si>
    <r>
      <rPr>
        <b/>
        <sz val="12"/>
        <color indexed="63"/>
        <rFont val="Calibri"/>
        <family val="0"/>
      </rPr>
      <t>CY</t>
    </r>
    <r>
      <rPr>
        <b/>
        <vertAlign val="superscript"/>
        <sz val="6"/>
        <color indexed="63"/>
        <rFont val="Calibri"/>
        <family val="0"/>
      </rPr>
      <t xml:space="preserve">TM </t>
    </r>
    <r>
      <rPr>
        <b/>
        <sz val="12"/>
        <color indexed="63"/>
        <rFont val="Calibri"/>
        <family val="0"/>
      </rPr>
      <t>Dyes</t>
    </r>
  </si>
  <si>
    <r>
      <rPr>
        <b/>
        <sz val="12"/>
        <color indexed="63"/>
        <rFont val="Calibri"/>
        <family val="0"/>
      </rPr>
      <t>Fluorescein Dyes</t>
    </r>
  </si>
  <si>
    <r>
      <rPr>
        <sz val="9"/>
        <color indexed="63"/>
        <rFont val="Calibri"/>
        <family val="0"/>
      </rPr>
      <t>6-FAM</t>
    </r>
    <r>
      <rPr>
        <vertAlign val="superscript"/>
        <sz val="5"/>
        <color indexed="63"/>
        <rFont val="Calibri"/>
        <family val="0"/>
      </rPr>
      <t xml:space="preserve">TM </t>
    </r>
    <r>
      <rPr>
        <sz val="9"/>
        <color indexed="63"/>
        <rFont val="Calibri"/>
        <family val="0"/>
      </rPr>
      <t>(Azide)</t>
    </r>
  </si>
  <si>
    <r>
      <rPr>
        <sz val="9"/>
        <color indexed="63"/>
        <rFont val="Calibri"/>
        <family val="0"/>
      </rPr>
      <t>6-FAM</t>
    </r>
    <r>
      <rPr>
        <vertAlign val="superscript"/>
        <sz val="5"/>
        <color indexed="63"/>
        <rFont val="Calibri"/>
        <family val="0"/>
      </rPr>
      <t xml:space="preserve">TM </t>
    </r>
    <r>
      <rPr>
        <sz val="9"/>
        <color indexed="63"/>
        <rFont val="Calibri"/>
        <family val="0"/>
      </rPr>
      <t>(NHS Ester)</t>
    </r>
  </si>
  <si>
    <r>
      <rPr>
        <sz val="9"/>
        <color indexed="63"/>
        <rFont val="Calibri"/>
        <family val="0"/>
      </rPr>
      <t>Fluorescein dT</t>
    </r>
  </si>
  <si>
    <r>
      <rPr>
        <sz val="9"/>
        <color indexed="63"/>
        <rFont val="Calibri"/>
        <family val="0"/>
      </rPr>
      <t>TET</t>
    </r>
    <r>
      <rPr>
        <vertAlign val="superscript"/>
        <sz val="5"/>
        <color indexed="63"/>
        <rFont val="Calibri"/>
        <family val="0"/>
      </rPr>
      <t>TM</t>
    </r>
  </si>
  <si>
    <r>
      <rPr>
        <sz val="9"/>
        <color indexed="63"/>
        <rFont val="Calibri"/>
        <family val="0"/>
      </rPr>
      <t>HEX</t>
    </r>
    <r>
      <rPr>
        <vertAlign val="superscript"/>
        <sz val="5"/>
        <color indexed="63"/>
        <rFont val="Calibri"/>
        <family val="0"/>
      </rPr>
      <t>TM</t>
    </r>
  </si>
  <si>
    <r>
      <rPr>
        <b/>
        <sz val="12"/>
        <color indexed="63"/>
        <rFont val="Calibri"/>
        <family val="0"/>
      </rPr>
      <t>LI</t>
    </r>
    <r>
      <rPr>
        <b/>
        <sz val="12"/>
        <color indexed="63"/>
        <rFont val="Arial"/>
        <family val="0"/>
      </rPr>
      <t>-CORIRDyes</t>
    </r>
    <r>
      <rPr>
        <vertAlign val="superscript"/>
        <sz val="6"/>
        <color indexed="63"/>
        <rFont val="Arial"/>
        <family val="0"/>
      </rPr>
      <t>®</t>
    </r>
  </si>
  <si>
    <r>
      <rPr>
        <sz val="9"/>
        <color indexed="63"/>
        <rFont val="Calibri"/>
        <family val="0"/>
      </rPr>
      <t>5' IRDye</t>
    </r>
    <r>
      <rPr>
        <vertAlign val="superscript"/>
        <sz val="5"/>
        <color indexed="63"/>
        <rFont val="Arial"/>
        <family val="0"/>
      </rPr>
      <t>®</t>
    </r>
    <r>
      <rPr>
        <vertAlign val="superscript"/>
        <sz val="5"/>
        <color indexed="63"/>
        <rFont val="Calibri"/>
        <family val="0"/>
      </rPr>
      <t xml:space="preserve"> </t>
    </r>
    <r>
      <rPr>
        <sz val="9"/>
        <color indexed="63"/>
        <rFont val="Calibri"/>
        <family val="0"/>
      </rPr>
      <t>700</t>
    </r>
  </si>
  <si>
    <r>
      <rPr>
        <sz val="9"/>
        <color indexed="63"/>
        <rFont val="Calibri"/>
        <family val="0"/>
      </rPr>
      <t>5' IRDye</t>
    </r>
    <r>
      <rPr>
        <vertAlign val="superscript"/>
        <sz val="5"/>
        <color indexed="63"/>
        <rFont val="Arial"/>
        <family val="0"/>
      </rPr>
      <t>®</t>
    </r>
    <r>
      <rPr>
        <vertAlign val="superscript"/>
        <sz val="5"/>
        <color indexed="63"/>
        <rFont val="Calibri"/>
        <family val="0"/>
      </rPr>
      <t xml:space="preserve"> </t>
    </r>
    <r>
      <rPr>
        <sz val="9"/>
        <color indexed="63"/>
        <rFont val="Calibri"/>
        <family val="0"/>
      </rPr>
      <t>800</t>
    </r>
  </si>
  <si>
    <r>
      <rPr>
        <sz val="9"/>
        <color indexed="63"/>
        <rFont val="Calibri"/>
        <family val="0"/>
      </rPr>
      <t>5' IRDye</t>
    </r>
    <r>
      <rPr>
        <vertAlign val="superscript"/>
        <sz val="5"/>
        <color indexed="63"/>
        <rFont val="Arial"/>
        <family val="0"/>
      </rPr>
      <t>®</t>
    </r>
    <r>
      <rPr>
        <vertAlign val="superscript"/>
        <sz val="5"/>
        <color indexed="63"/>
        <rFont val="Calibri"/>
        <family val="0"/>
      </rPr>
      <t xml:space="preserve"> </t>
    </r>
    <r>
      <rPr>
        <sz val="9"/>
        <color indexed="63"/>
        <rFont val="Calibri"/>
        <family val="0"/>
      </rPr>
      <t>800CW (NHS Ester)</t>
    </r>
  </si>
  <si>
    <r>
      <rPr>
        <b/>
        <sz val="12"/>
        <color indexed="63"/>
        <rFont val="Calibri"/>
        <family val="0"/>
      </rPr>
      <t>ATTO</t>
    </r>
    <r>
      <rPr>
        <b/>
        <vertAlign val="superscript"/>
        <sz val="6"/>
        <color indexed="63"/>
        <rFont val="Calibri"/>
        <family val="0"/>
      </rPr>
      <t xml:space="preserve">TM </t>
    </r>
    <r>
      <rPr>
        <b/>
        <sz val="12"/>
        <color indexed="63"/>
        <rFont val="Calibri"/>
        <family val="0"/>
      </rPr>
      <t>Dyes</t>
    </r>
  </si>
  <si>
    <r>
      <rPr>
        <sz val="9"/>
        <color indexed="63"/>
        <rFont val="Calibri"/>
        <family val="0"/>
      </rPr>
      <t>ATTO</t>
    </r>
    <r>
      <rPr>
        <vertAlign val="superscript"/>
        <sz val="5"/>
        <color indexed="63"/>
        <rFont val="Calibri"/>
        <family val="0"/>
      </rPr>
      <t xml:space="preserve">TM </t>
    </r>
    <r>
      <rPr>
        <sz val="9"/>
        <color indexed="63"/>
        <rFont val="Calibri"/>
        <family val="0"/>
      </rPr>
      <t>532 (NHS Ester)</t>
    </r>
  </si>
  <si>
    <r>
      <rPr>
        <sz val="9"/>
        <color indexed="63"/>
        <rFont val="Calibri"/>
        <family val="0"/>
      </rPr>
      <t>ATTO</t>
    </r>
    <r>
      <rPr>
        <vertAlign val="superscript"/>
        <sz val="5"/>
        <color indexed="63"/>
        <rFont val="Calibri"/>
        <family val="0"/>
      </rPr>
      <t xml:space="preserve">TM </t>
    </r>
    <r>
      <rPr>
        <sz val="9"/>
        <color indexed="63"/>
        <rFont val="Calibri"/>
        <family val="0"/>
      </rPr>
      <t>550 (NHS Ester)</t>
    </r>
  </si>
  <si>
    <r>
      <rPr>
        <sz val="9"/>
        <color indexed="63"/>
        <rFont val="Calibri"/>
        <family val="0"/>
      </rPr>
      <t>ATTO</t>
    </r>
    <r>
      <rPr>
        <vertAlign val="superscript"/>
        <sz val="5"/>
        <color indexed="63"/>
        <rFont val="Calibri"/>
        <family val="0"/>
      </rPr>
      <t xml:space="preserve">TM </t>
    </r>
    <r>
      <rPr>
        <sz val="9"/>
        <color indexed="63"/>
        <rFont val="Calibri"/>
        <family val="0"/>
      </rPr>
      <t>565 (NHS Ester)</t>
    </r>
  </si>
  <si>
    <r>
      <rPr>
        <sz val="9"/>
        <color indexed="63"/>
        <rFont val="Calibri"/>
        <family val="0"/>
      </rPr>
      <t>ATTO</t>
    </r>
    <r>
      <rPr>
        <vertAlign val="superscript"/>
        <sz val="5"/>
        <color indexed="63"/>
        <rFont val="Calibri"/>
        <family val="0"/>
      </rPr>
      <t xml:space="preserve">TM </t>
    </r>
    <r>
      <rPr>
        <sz val="9"/>
        <color indexed="63"/>
        <rFont val="Calibri"/>
        <family val="0"/>
      </rPr>
      <t>Rho101 (NHS Ester)</t>
    </r>
  </si>
  <si>
    <r>
      <rPr>
        <sz val="9"/>
        <color indexed="63"/>
        <rFont val="Calibri"/>
        <family val="0"/>
      </rPr>
      <t>ROX</t>
    </r>
    <r>
      <rPr>
        <vertAlign val="superscript"/>
        <sz val="5"/>
        <color indexed="63"/>
        <rFont val="Calibri"/>
        <family val="0"/>
      </rPr>
      <t xml:space="preserve">TM </t>
    </r>
    <r>
      <rPr>
        <sz val="9"/>
        <color indexed="63"/>
        <rFont val="Calibri"/>
        <family val="0"/>
      </rPr>
      <t>(NHS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</si>
  <si>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</si>
  <si>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r>
      <rPr>
        <sz val="9"/>
        <color indexed="63"/>
        <rFont val="Calibri"/>
        <family val="0"/>
      </rPr>
      <t>ATTO</t>
    </r>
    <r>
      <rPr>
        <vertAlign val="superscript"/>
        <sz val="5"/>
        <color indexed="63"/>
        <rFont val="Calibri"/>
        <family val="0"/>
      </rPr>
      <t xml:space="preserve">TM </t>
    </r>
    <r>
      <rPr>
        <sz val="9"/>
        <color indexed="63"/>
        <rFont val="Calibri"/>
        <family val="0"/>
      </rPr>
      <t>633 (NHS Ester)</t>
    </r>
  </si>
  <si>
    <r>
      <rPr>
        <sz val="9"/>
        <color indexed="63"/>
        <rFont val="Calibri"/>
        <family val="0"/>
      </rPr>
      <t xml:space="preserve">                                    </t>
    </r>
    <r>
      <rPr>
        <vertAlign val="superscript"/>
        <sz val="9"/>
        <color indexed="63"/>
        <rFont val="Calibri"/>
        <family val="0"/>
      </rPr>
      <t>IDT recommend purification of certain modifications, please refer to purification guide</t>
    </r>
  </si>
  <si>
    <r>
      <rPr>
        <b/>
        <sz val="12"/>
        <color indexed="63"/>
        <rFont val="Calibri"/>
        <family val="0"/>
      </rPr>
      <t>Rhodamine Dyes</t>
    </r>
  </si>
  <si>
    <t>AGL-RHODA-01</t>
  </si>
  <si>
    <r>
      <rPr>
        <sz val="8"/>
        <color indexed="63"/>
        <rFont val="Calibri"/>
        <family val="0"/>
      </rPr>
      <t>Rhodamine Green</t>
    </r>
    <r>
      <rPr>
        <vertAlign val="superscript"/>
        <sz val="4"/>
        <color indexed="63"/>
        <rFont val="Calibri"/>
        <family val="0"/>
      </rPr>
      <t>TM</t>
    </r>
    <r>
      <rPr>
        <sz val="8"/>
        <color indexed="63"/>
        <rFont val="Calibri"/>
        <family val="0"/>
      </rPr>
      <t>-X (NHS Ester)</t>
    </r>
  </si>
  <si>
    <r>
      <rPr>
        <sz val="9"/>
        <color indexed="63"/>
        <rFont val="Arial"/>
        <family val="0"/>
      </rPr>
      <t>ü</t>
    </r>
  </si>
  <si>
    <t>AGL-RHODA-02</t>
  </si>
  <si>
    <r>
      <rPr>
        <sz val="9"/>
        <color indexed="63"/>
        <rFont val="Calibri"/>
        <family val="0"/>
      </rPr>
      <t>TAMRA</t>
    </r>
    <r>
      <rPr>
        <vertAlign val="superscript"/>
        <sz val="5"/>
        <color indexed="63"/>
        <rFont val="Calibri"/>
        <family val="0"/>
      </rPr>
      <t>TM</t>
    </r>
  </si>
  <si>
    <t>AGL-RHODA-03</t>
  </si>
  <si>
    <r>
      <rPr>
        <sz val="9"/>
        <color indexed="63"/>
        <rFont val="Calibri"/>
        <family val="0"/>
      </rPr>
      <t>TAMRA</t>
    </r>
    <r>
      <rPr>
        <vertAlign val="superscript"/>
        <sz val="5"/>
        <color indexed="63"/>
        <rFont val="Calibri"/>
        <family val="0"/>
      </rPr>
      <t xml:space="preserve">TM </t>
    </r>
    <r>
      <rPr>
        <sz val="9"/>
        <color indexed="63"/>
        <rFont val="Calibri"/>
        <family val="0"/>
      </rPr>
      <t>(NHS Ester)</t>
    </r>
  </si>
  <si>
    <t>AGL-RHODA-04</t>
  </si>
  <si>
    <r>
      <rPr>
        <sz val="9"/>
        <color indexed="63"/>
        <rFont val="Calibri"/>
        <family val="0"/>
      </rPr>
      <t>Rhodamine Red</t>
    </r>
    <r>
      <rPr>
        <vertAlign val="superscript"/>
        <sz val="5"/>
        <color indexed="63"/>
        <rFont val="Calibri"/>
        <family val="0"/>
      </rPr>
      <t>TM</t>
    </r>
    <r>
      <rPr>
        <sz val="9"/>
        <color indexed="63"/>
        <rFont val="Calibri"/>
        <family val="0"/>
      </rPr>
      <t>-X (NHS Ester)</t>
    </r>
  </si>
  <si>
    <t>AGL-RHODA-05</t>
  </si>
  <si>
    <t>AGL-RHODA-06</t>
  </si>
  <si>
    <r>
      <rPr>
        <sz val="9"/>
        <color indexed="63"/>
        <rFont val="Calibri"/>
        <family val="0"/>
      </rPr>
      <t>5-TAMRA</t>
    </r>
    <r>
      <rPr>
        <vertAlign val="superscript"/>
        <sz val="5"/>
        <color indexed="63"/>
        <rFont val="Calibri"/>
        <family val="0"/>
      </rPr>
      <t xml:space="preserve">TM </t>
    </r>
    <r>
      <rPr>
        <sz val="9"/>
        <color indexed="63"/>
        <rFont val="Calibri"/>
        <family val="0"/>
      </rPr>
      <t>(Azide)</t>
    </r>
  </si>
  <si>
    <r>
      <rPr>
        <b/>
        <sz val="12"/>
        <color indexed="63"/>
        <rFont val="Calibri"/>
        <family val="0"/>
      </rPr>
      <t>WellREDDyes</t>
    </r>
  </si>
  <si>
    <t>AGL-WELLRED-01</t>
  </si>
  <si>
    <r>
      <rPr>
        <sz val="9"/>
        <color indexed="63"/>
        <rFont val="Calibri"/>
        <family val="0"/>
      </rPr>
      <t>WellRED D4 Dye</t>
    </r>
  </si>
  <si>
    <t>AGL-WELLRED-02</t>
  </si>
  <si>
    <r>
      <rPr>
        <sz val="9"/>
        <color indexed="63"/>
        <rFont val="Calibri"/>
        <family val="0"/>
      </rPr>
      <t>WellRED D3 Dye</t>
    </r>
  </si>
  <si>
    <t>AGL-WELLRED-03</t>
  </si>
  <si>
    <r>
      <rPr>
        <sz val="9"/>
        <color indexed="63"/>
        <rFont val="Calibri"/>
        <family val="0"/>
      </rPr>
      <t>WellRED D2 Dye</t>
    </r>
  </si>
  <si>
    <r>
      <rPr>
        <b/>
        <sz val="12"/>
        <color indexed="63"/>
        <rFont val="Calibri"/>
        <family val="0"/>
      </rPr>
      <t>Other</t>
    </r>
  </si>
  <si>
    <t>AGL-OTHER-01</t>
  </si>
  <si>
    <t>AGL-OTHER-02</t>
  </si>
  <si>
    <r>
      <rPr>
        <sz val="9"/>
        <color indexed="63"/>
        <rFont val="Calibri"/>
        <family val="0"/>
      </rPr>
      <t>Lightcycler</t>
    </r>
    <r>
      <rPr>
        <vertAlign val="superscript"/>
        <sz val="5"/>
        <color indexed="63"/>
        <rFont val="Arial"/>
        <family val="0"/>
      </rPr>
      <t>®</t>
    </r>
    <r>
      <rPr>
        <vertAlign val="superscript"/>
        <sz val="5"/>
        <color indexed="63"/>
        <rFont val="Calibri"/>
        <family val="0"/>
      </rPr>
      <t xml:space="preserve"> </t>
    </r>
    <r>
      <rPr>
        <sz val="9"/>
        <color indexed="63"/>
        <rFont val="Calibri"/>
        <family val="0"/>
      </rPr>
      <t>640 (NHS Ester)</t>
    </r>
  </si>
  <si>
    <t>AGL-OTHER-03</t>
  </si>
  <si>
    <r>
      <rPr>
        <sz val="9"/>
        <color indexed="63"/>
        <rFont val="Calibri"/>
        <family val="0"/>
      </rPr>
      <t>Dy 750 (NHS Ester)</t>
    </r>
  </si>
  <si>
    <r>
      <rPr>
        <b/>
        <sz val="12"/>
        <color indexed="63"/>
        <rFont val="Calibri"/>
        <family val="0"/>
      </rPr>
      <t>Freedom Dyes                                                   Price(Rs)               5’</t>
    </r>
  </si>
  <si>
    <t>AGL-FREEDDYE5'-01</t>
  </si>
  <si>
    <t>AGL-FREEDDYE5'-02</t>
  </si>
  <si>
    <t>AGL-FREEDDYE5'-03</t>
  </si>
  <si>
    <t>AGL-FREEDDYE5'-04</t>
  </si>
  <si>
    <t>AGL-FREEDDYE5'-05</t>
  </si>
  <si>
    <t>AGL-FREEDDYE5'-06</t>
  </si>
  <si>
    <r>
      <rPr>
        <b/>
        <sz val="12"/>
        <color indexed="63"/>
        <rFont val="Calibri"/>
        <family val="0"/>
      </rPr>
      <t>Alexa Fluor</t>
    </r>
    <r>
      <rPr>
        <b/>
        <vertAlign val="superscript"/>
        <sz val="6"/>
        <color indexed="63"/>
        <rFont val="Arial"/>
        <family val="0"/>
      </rPr>
      <t>®</t>
    </r>
    <r>
      <rPr>
        <b/>
        <vertAlign val="superscript"/>
        <sz val="6"/>
        <color indexed="63"/>
        <rFont val="Calibri"/>
        <family val="0"/>
      </rPr>
      <t xml:space="preserve"> </t>
    </r>
    <r>
      <rPr>
        <b/>
        <sz val="12"/>
        <color indexed="63"/>
        <rFont val="Calibri"/>
        <family val="0"/>
      </rPr>
      <t>Dyes                                                                             5’</t>
    </r>
  </si>
  <si>
    <t>AGL-ALEXAFLUOR5'-01</t>
  </si>
  <si>
    <t>AGL-ALEXAFLUOR5'-02</t>
  </si>
  <si>
    <t>AGL-ALEXAFLUOR5'-03</t>
  </si>
  <si>
    <t>AGL-ALEXAFLUOR5'-04</t>
  </si>
  <si>
    <t>AGL-ALEXAFLUOR5'-05</t>
  </si>
  <si>
    <t>AGL-ALEXAFLUOR5'-06</t>
  </si>
  <si>
    <t>AGL-ALEXAFLUOR5'-07</t>
  </si>
  <si>
    <r>
      <rPr>
        <b/>
        <sz val="12"/>
        <color indexed="63"/>
        <rFont val="Calibri"/>
        <family val="0"/>
      </rPr>
      <t>CY</t>
    </r>
    <r>
      <rPr>
        <b/>
        <vertAlign val="superscript"/>
        <sz val="6"/>
        <color indexed="63"/>
        <rFont val="Calibri"/>
        <family val="0"/>
      </rPr>
      <t xml:space="preserve">TM </t>
    </r>
    <r>
      <rPr>
        <b/>
        <sz val="12"/>
        <color indexed="63"/>
        <rFont val="Calibri"/>
        <family val="0"/>
      </rPr>
      <t>Dyes                                                                                            5’</t>
    </r>
  </si>
  <si>
    <t>AGL-CY5'-01</t>
  </si>
  <si>
    <t>AGL-CY5'-02</t>
  </si>
  <si>
    <t>AGL-CY5'-03</t>
  </si>
  <si>
    <t xml:space="preserve">IDT recommend purification of certain modifications, please refer to purification guide                                            </t>
  </si>
  <si>
    <r>
      <rPr>
        <b/>
        <sz val="12"/>
        <color indexed="63"/>
        <rFont val="Calibri"/>
        <family val="0"/>
      </rPr>
      <t>Price(Rs)               5’</t>
    </r>
  </si>
  <si>
    <t>AGL-FLUORESCEIN5'-01</t>
  </si>
  <si>
    <t>AGL-FLUORESCEIN5'-02</t>
  </si>
  <si>
    <t>AGL-FLUORESCEIN5'-03</t>
  </si>
  <si>
    <t>AGL-FLUORESCEIN5'-04</t>
  </si>
  <si>
    <t>AGL-FLUORESCEIN5'-05</t>
  </si>
  <si>
    <t>AGL-FLUORESCEIN5'-06</t>
  </si>
  <si>
    <r>
      <rPr>
        <b/>
        <sz val="9"/>
        <color indexed="63"/>
        <rFont val="Calibri"/>
        <family val="0"/>
      </rPr>
      <t>HEX</t>
    </r>
    <r>
      <rPr>
        <b/>
        <vertAlign val="superscript"/>
        <sz val="5"/>
        <color indexed="63"/>
        <rFont val="Calibri"/>
        <family val="0"/>
      </rPr>
      <t>TM</t>
    </r>
  </si>
  <si>
    <r>
      <rPr>
        <b/>
        <sz val="12"/>
        <color indexed="63"/>
        <rFont val="Calibri"/>
        <family val="0"/>
      </rPr>
      <t>LI</t>
    </r>
    <r>
      <rPr>
        <b/>
        <sz val="12"/>
        <color indexed="63"/>
        <rFont val="Arial"/>
        <family val="0"/>
      </rPr>
      <t>-CORIRDyes</t>
    </r>
    <r>
      <rPr>
        <b/>
        <vertAlign val="superscript"/>
        <sz val="6"/>
        <color indexed="63"/>
        <rFont val="Arial"/>
        <family val="0"/>
      </rPr>
      <t>®</t>
    </r>
  </si>
  <si>
    <r>
      <rPr>
        <b/>
        <sz val="9"/>
        <color indexed="63"/>
        <rFont val="Calibri"/>
        <family val="0"/>
      </rPr>
      <t>5’</t>
    </r>
  </si>
  <si>
    <t>AGL-LICORIRD5'-01</t>
  </si>
  <si>
    <r>
      <rPr>
        <sz val="9"/>
        <color indexed="63"/>
        <rFont val="Calibri"/>
        <family val="0"/>
      </rPr>
      <t>IRDye</t>
    </r>
    <r>
      <rPr>
        <vertAlign val="superscript"/>
        <sz val="5"/>
        <color indexed="63"/>
        <rFont val="Arial"/>
        <family val="0"/>
      </rPr>
      <t>®</t>
    </r>
    <r>
      <rPr>
        <vertAlign val="superscript"/>
        <sz val="5"/>
        <color indexed="63"/>
        <rFont val="Calibri"/>
        <family val="0"/>
      </rPr>
      <t xml:space="preserve"> </t>
    </r>
    <r>
      <rPr>
        <sz val="9"/>
        <color indexed="63"/>
        <rFont val="Calibri"/>
        <family val="0"/>
      </rPr>
      <t>700</t>
    </r>
  </si>
  <si>
    <t>AGL-LICORIRD5'-02</t>
  </si>
  <si>
    <r>
      <rPr>
        <sz val="9"/>
        <color indexed="63"/>
        <rFont val="Calibri"/>
        <family val="0"/>
      </rPr>
      <t>IRDye</t>
    </r>
    <r>
      <rPr>
        <vertAlign val="superscript"/>
        <sz val="5"/>
        <color indexed="63"/>
        <rFont val="Arial"/>
        <family val="0"/>
      </rPr>
      <t>®</t>
    </r>
    <r>
      <rPr>
        <vertAlign val="superscript"/>
        <sz val="5"/>
        <color indexed="63"/>
        <rFont val="Calibri"/>
        <family val="0"/>
      </rPr>
      <t xml:space="preserve"> </t>
    </r>
    <r>
      <rPr>
        <sz val="9"/>
        <color indexed="63"/>
        <rFont val="Calibri"/>
        <family val="0"/>
      </rPr>
      <t>800</t>
    </r>
  </si>
  <si>
    <t>AGL-LICORIRD5'-03</t>
  </si>
  <si>
    <r>
      <rPr>
        <sz val="9"/>
        <color indexed="63"/>
        <rFont val="Calibri"/>
        <family val="0"/>
      </rPr>
      <t>5’IRDye</t>
    </r>
    <r>
      <rPr>
        <vertAlign val="superscript"/>
        <sz val="5"/>
        <color indexed="63"/>
        <rFont val="Arial"/>
        <family val="0"/>
      </rPr>
      <t>®</t>
    </r>
    <r>
      <rPr>
        <vertAlign val="superscript"/>
        <sz val="5"/>
        <color indexed="63"/>
        <rFont val="Calibri"/>
        <family val="0"/>
      </rPr>
      <t xml:space="preserve"> </t>
    </r>
    <r>
      <rPr>
        <sz val="9"/>
        <color indexed="63"/>
        <rFont val="Calibri"/>
        <family val="0"/>
      </rPr>
      <t>800CW (NHS Ester)</t>
    </r>
  </si>
  <si>
    <t>AGL-ATTO 5'-01</t>
  </si>
  <si>
    <t>AGL-ATTO 5'-02</t>
  </si>
  <si>
    <t>AGL-ATTO 5'-03</t>
  </si>
  <si>
    <t>AGL-ATTO 5'-04</t>
  </si>
  <si>
    <t>AGL-ATTO 5'-05</t>
  </si>
  <si>
    <t>AGL-ATTO 5'-06</t>
  </si>
  <si>
    <t>AGL-ATTO 5'-07</t>
  </si>
  <si>
    <t>AGL-ATTO 5'-08</t>
  </si>
  <si>
    <t>AGL-RHODAMINE 5'-01</t>
  </si>
  <si>
    <r>
      <rPr>
        <sz val="9"/>
        <color indexed="63"/>
        <rFont val="Calibri"/>
        <family val="0"/>
      </rPr>
      <t>Rhodamine Green</t>
    </r>
    <r>
      <rPr>
        <vertAlign val="superscript"/>
        <sz val="5"/>
        <color indexed="63"/>
        <rFont val="Calibri"/>
        <family val="0"/>
      </rPr>
      <t>TM</t>
    </r>
    <r>
      <rPr>
        <sz val="9"/>
        <color indexed="63"/>
        <rFont val="Calibri"/>
        <family val="0"/>
      </rPr>
      <t xml:space="preserve">-X </t>
    </r>
    <r>
      <rPr>
        <sz val="8"/>
        <color indexed="63"/>
        <rFont val="Calibri"/>
        <family val="0"/>
      </rPr>
      <t>(NHS Ester)</t>
    </r>
  </si>
  <si>
    <t>AGL-RHODAMINE 5'-02</t>
  </si>
  <si>
    <t>AGL-RHODAMINE 5'-03</t>
  </si>
  <si>
    <t>AGL-RHODAMINE 5'-04</t>
  </si>
  <si>
    <t>AGL-RHODAMINE 5'-05</t>
  </si>
  <si>
    <t>AGL-WELLRED 5'-01</t>
  </si>
  <si>
    <t>AGL-WELLRED 5'-02</t>
  </si>
  <si>
    <t>AGL-WELLRED 5'-03</t>
  </si>
  <si>
    <t>AGL-OTHERS 5'-01</t>
  </si>
  <si>
    <t>AGL-OTHERS 5'-02</t>
  </si>
  <si>
    <t>AGL-OTHERS 5'-03</t>
  </si>
  <si>
    <r>
      <rPr>
        <b/>
        <sz val="12"/>
        <color indexed="63"/>
        <rFont val="Calibri"/>
        <family val="0"/>
      </rPr>
      <t>Internal</t>
    </r>
  </si>
  <si>
    <t>AGL-CY-INTERNAL-01</t>
  </si>
  <si>
    <t>AGL-CY-INTERNAL-02</t>
  </si>
  <si>
    <t>AGL-FLUORESCEIN-INTERNAL-01</t>
  </si>
  <si>
    <t>AGL-FLUORESCEIN-INTERNAL-02</t>
  </si>
  <si>
    <r>
      <rPr>
        <sz val="9"/>
        <color indexed="63"/>
        <rFont val="Calibri"/>
        <family val="0"/>
      </rPr>
      <t xml:space="preserve">                                      </t>
    </r>
    <r>
      <rPr>
        <vertAlign val="superscript"/>
        <sz val="9"/>
        <color indexed="63"/>
        <rFont val="Calibri"/>
        <family val="0"/>
      </rPr>
      <t>IDT recommend purification of certain modifications, please refer to purification guide</t>
    </r>
  </si>
  <si>
    <r>
      <rPr>
        <b/>
        <sz val="12"/>
        <color indexed="63"/>
        <rFont val="Calibri"/>
        <family val="0"/>
      </rPr>
      <t>Price(Rs)                            Internal</t>
    </r>
  </si>
  <si>
    <t>AGL-RHODAMINE-INTERNAL-01</t>
  </si>
  <si>
    <t>AGL-RHODAMINE-INTERNAL-02</t>
  </si>
  <si>
    <r>
      <rPr>
        <b/>
        <sz val="12"/>
        <color indexed="63"/>
        <rFont val="Calibri"/>
        <family val="0"/>
      </rPr>
      <t>3’</t>
    </r>
  </si>
  <si>
    <t>AGL-FREEDDYES 3'-01</t>
  </si>
  <si>
    <t>AGL-FREEDDYES 3'-02</t>
  </si>
  <si>
    <t>AGL-FREEDDYES 3'-03</t>
  </si>
  <si>
    <t>AGL-FREEDDYES 3'-04</t>
  </si>
  <si>
    <t>AGL-FREEDDYES 3'-05</t>
  </si>
  <si>
    <t>AGL-ALEXAFLUOR 3'-01</t>
  </si>
  <si>
    <t>AGL-ALEXAFLUOR 3'-02</t>
  </si>
  <si>
    <t>AGL-ALEXAFLUOR 3'-03</t>
  </si>
  <si>
    <r>
      <rPr>
        <sz val="9"/>
        <color indexed="63"/>
        <rFont val="Calibri"/>
        <family val="0"/>
      </rPr>
      <t>Alexa Fluo</t>
    </r>
    <r>
      <rPr>
        <vertAlign val="superscript"/>
        <sz val="5"/>
        <color indexed="63"/>
        <rFont val="Arial"/>
        <family val="0"/>
      </rPr>
      <t>®</t>
    </r>
    <r>
      <rPr>
        <vertAlign val="superscript"/>
        <sz val="5"/>
        <color indexed="63"/>
        <rFont val="Calibri"/>
        <family val="0"/>
      </rPr>
      <t xml:space="preserve">   </t>
    </r>
    <r>
      <rPr>
        <sz val="9"/>
        <color indexed="63"/>
        <rFont val="Calibri"/>
        <family val="0"/>
      </rPr>
      <t>546 (NHS Ester)</t>
    </r>
  </si>
  <si>
    <t>AGL-ALEXAFLUOR 3'-04</t>
  </si>
  <si>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</si>
  <si>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t>AGL-ALEXAFLUOR 3'-05</t>
  </si>
  <si>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647 (NHS Ester)</t>
    </r>
  </si>
  <si>
    <t>AGL-ALEXAFLUOR 3'-06</t>
  </si>
  <si>
    <t>AGL-ALEXAFLUOR 3'-07</t>
  </si>
  <si>
    <t>AGL-CY 3'-01</t>
  </si>
  <si>
    <t>AGL-CY 3'-02</t>
  </si>
  <si>
    <t>AGL-CY 3'-03</t>
  </si>
  <si>
    <t>AGL-FLUORESCEIN 3'-01</t>
  </si>
  <si>
    <t>AGL-FLUORESCEIN 3'-02</t>
  </si>
  <si>
    <t>AGL-FLUORESCEIN 3'-03</t>
  </si>
  <si>
    <t>AGL-ATTO 3'-01</t>
  </si>
  <si>
    <t>AGL-ATTO 3'-02</t>
  </si>
  <si>
    <t>AGL-ATTO 3'-03</t>
  </si>
  <si>
    <t>AGL-ATTO 3'-04</t>
  </si>
  <si>
    <t>AGL-ATTO 3'-05</t>
  </si>
  <si>
    <t>AGL-ATTO 3'-06</t>
  </si>
  <si>
    <t>AGL-ATTO 3'-07</t>
  </si>
  <si>
    <t>AGL-ATTO 3'-08</t>
  </si>
  <si>
    <t>AGL-RHODAMINE 3'-01</t>
  </si>
  <si>
    <t>AGL-RHODAMINE 3'-02</t>
  </si>
  <si>
    <t>AGL-RHODAMINE 3'-03</t>
  </si>
  <si>
    <t>AGL-RHODAMINE 3'-04</t>
  </si>
  <si>
    <t>AGL-RHODAMINE 3'-05</t>
  </si>
  <si>
    <t>AGL-OTHER 3'-01</t>
  </si>
  <si>
    <t>AGL-OTHER 3'-02</t>
  </si>
  <si>
    <t xml:space="preserve">IDT recommend purification of certain modifications, please refer to purification guide                                           </t>
  </si>
  <si>
    <t>CUSTOM RNA</t>
  </si>
  <si>
    <r>
      <rPr>
        <b/>
        <vertAlign val="subscript"/>
        <sz val="49"/>
        <color indexed="9"/>
        <rFont val="Calibri"/>
        <family val="0"/>
      </rPr>
      <t>PROD</t>
    </r>
    <r>
      <rPr>
        <sz val="20"/>
        <color indexed="63"/>
        <rFont val="Calibri"/>
        <family val="0"/>
      </rPr>
      <t>C</t>
    </r>
    <r>
      <rPr>
        <b/>
        <vertAlign val="subscript"/>
        <sz val="49"/>
        <color indexed="9"/>
        <rFont val="Calibri"/>
        <family val="0"/>
      </rPr>
      <t>U</t>
    </r>
    <r>
      <rPr>
        <sz val="20"/>
        <color indexed="63"/>
        <rFont val="Calibri"/>
        <family val="0"/>
      </rPr>
      <t>UST</t>
    </r>
    <r>
      <rPr>
        <b/>
        <vertAlign val="subscript"/>
        <sz val="49"/>
        <color indexed="9"/>
        <rFont val="Calibri"/>
        <family val="0"/>
      </rPr>
      <t>C</t>
    </r>
    <r>
      <rPr>
        <sz val="20"/>
        <color indexed="63"/>
        <rFont val="Calibri"/>
        <family val="0"/>
      </rPr>
      <t>OM</t>
    </r>
    <r>
      <rPr>
        <b/>
        <vertAlign val="subscript"/>
        <sz val="49"/>
        <color indexed="9"/>
        <rFont val="Calibri"/>
        <family val="0"/>
      </rPr>
      <t>T</t>
    </r>
    <r>
      <rPr>
        <sz val="20"/>
        <color indexed="63"/>
        <rFont val="Calibri"/>
        <family val="0"/>
      </rPr>
      <t>RNA</t>
    </r>
  </si>
  <si>
    <r>
      <rPr>
        <b/>
        <sz val="12"/>
        <color indexed="63"/>
        <rFont val="Calibri"/>
        <family val="0"/>
      </rPr>
      <t>Custom RNASynthesis</t>
    </r>
  </si>
  <si>
    <t>Price(Rs)</t>
  </si>
  <si>
    <r>
      <rPr>
        <b/>
        <sz val="9"/>
        <color indexed="63"/>
        <rFont val="Calibri"/>
        <family val="0"/>
      </rPr>
      <t>1 μmole</t>
    </r>
  </si>
  <si>
    <r>
      <rPr>
        <b/>
        <sz val="9"/>
        <color indexed="63"/>
        <rFont val="Calibri"/>
        <family val="0"/>
      </rPr>
      <t>5 μmole</t>
    </r>
  </si>
  <si>
    <r>
      <rPr>
        <b/>
        <sz val="9"/>
        <color indexed="63"/>
        <rFont val="Calibri"/>
        <family val="0"/>
      </rPr>
      <t>10 μmole</t>
    </r>
  </si>
  <si>
    <t>AGL-CUSTOM/RNA-01</t>
  </si>
  <si>
    <r>
      <rPr>
        <sz val="9"/>
        <color indexed="63"/>
        <rFont val="Calibri"/>
        <family val="0"/>
      </rPr>
      <t>RNA Bases</t>
    </r>
  </si>
  <si>
    <r>
      <rPr>
        <sz val="9"/>
        <color indexed="63"/>
        <rFont val="Calibri"/>
        <family val="0"/>
      </rPr>
      <t>500/base</t>
    </r>
  </si>
  <si>
    <r>
      <rPr>
        <sz val="9"/>
        <color indexed="63"/>
        <rFont val="Calibri"/>
        <family val="0"/>
      </rPr>
      <t>784/base</t>
    </r>
  </si>
  <si>
    <r>
      <rPr>
        <sz val="9"/>
        <color indexed="63"/>
        <rFont val="Calibri"/>
        <family val="0"/>
      </rPr>
      <t>1575/base</t>
    </r>
  </si>
  <si>
    <r>
      <rPr>
        <sz val="9"/>
        <color indexed="63"/>
        <rFont val="Calibri"/>
        <family val="0"/>
      </rPr>
      <t>4410/base</t>
    </r>
  </si>
  <si>
    <r>
      <rPr>
        <sz val="9"/>
        <color indexed="63"/>
        <rFont val="Calibri"/>
        <family val="0"/>
      </rPr>
      <t>7840/base</t>
    </r>
  </si>
  <si>
    <t>AGL-CUSTOM/RNA-02</t>
  </si>
  <si>
    <r>
      <rPr>
        <sz val="9"/>
        <color indexed="63"/>
        <rFont val="Calibri"/>
        <family val="0"/>
      </rPr>
      <t>2'-O-Methyl RNA Bases</t>
    </r>
  </si>
  <si>
    <r>
      <rPr>
        <sz val="9"/>
        <color indexed="63"/>
        <rFont val="Calibri"/>
        <family val="0"/>
      </rPr>
      <t>1181/base</t>
    </r>
  </si>
  <si>
    <r>
      <rPr>
        <sz val="9"/>
        <color indexed="63"/>
        <rFont val="Calibri"/>
        <family val="0"/>
      </rPr>
      <t>1750/base</t>
    </r>
  </si>
  <si>
    <r>
      <rPr>
        <sz val="9"/>
        <color indexed="63"/>
        <rFont val="Calibri"/>
        <family val="0"/>
      </rPr>
      <t>5880/base</t>
    </r>
  </si>
  <si>
    <r>
      <rPr>
        <sz val="9"/>
        <color indexed="63"/>
        <rFont val="Calibri"/>
        <family val="0"/>
      </rPr>
      <t>10780/base</t>
    </r>
  </si>
  <si>
    <t>AGL-CUSTOM/RNA-03</t>
  </si>
  <si>
    <r>
      <rPr>
        <sz val="9"/>
        <color indexed="63"/>
        <rFont val="Calibri"/>
        <family val="0"/>
      </rPr>
      <t>Chimeric DNA Bases</t>
    </r>
  </si>
  <si>
    <r>
      <rPr>
        <sz val="9"/>
        <color indexed="63"/>
        <rFont val="Calibri"/>
        <family val="0"/>
      </rPr>
      <t>42/base</t>
    </r>
  </si>
  <si>
    <r>
      <rPr>
        <sz val="9"/>
        <color indexed="63"/>
        <rFont val="Calibri"/>
        <family val="0"/>
      </rPr>
      <t>83/base</t>
    </r>
  </si>
  <si>
    <r>
      <rPr>
        <sz val="9"/>
        <color indexed="63"/>
        <rFont val="Calibri"/>
        <family val="0"/>
      </rPr>
      <t>190/base</t>
    </r>
  </si>
  <si>
    <r>
      <rPr>
        <sz val="9"/>
        <color indexed="63"/>
        <rFont val="Calibri"/>
        <family val="0"/>
      </rPr>
      <t>882/base</t>
    </r>
  </si>
  <si>
    <r>
      <rPr>
        <sz val="9"/>
        <color indexed="63"/>
        <rFont val="Calibri"/>
        <family val="0"/>
      </rPr>
      <t>1667/base</t>
    </r>
  </si>
  <si>
    <r>
      <rPr>
        <b/>
        <sz val="12"/>
        <color indexed="63"/>
        <rFont val="Calibri"/>
        <family val="0"/>
      </rPr>
      <t>Antisense</t>
    </r>
  </si>
  <si>
    <t>AGL-ANTI-01</t>
  </si>
  <si>
    <r>
      <rPr>
        <sz val="9"/>
        <color indexed="63"/>
        <rFont val="Calibri"/>
        <family val="0"/>
      </rPr>
      <t>Phosphorothioate Bonds</t>
    </r>
  </si>
  <si>
    <r>
      <rPr>
        <sz val="9"/>
        <color indexed="63"/>
        <rFont val="Calibri"/>
        <family val="0"/>
      </rPr>
      <t>350/Bond (Rs)</t>
    </r>
  </si>
  <si>
    <r>
      <rPr>
        <sz val="9"/>
        <color indexed="63"/>
        <rFont val="Calibri"/>
        <family val="0"/>
      </rPr>
      <t>508/Bond (Rs)</t>
    </r>
  </si>
  <si>
    <r>
      <rPr>
        <sz val="9"/>
        <color indexed="63"/>
        <rFont val="Calibri"/>
        <family val="0"/>
      </rPr>
      <t>2175/Bond (Rs)</t>
    </r>
  </si>
  <si>
    <r>
      <rPr>
        <sz val="9"/>
        <color indexed="63"/>
        <rFont val="Calibri"/>
        <family val="0"/>
      </rPr>
      <t>3045/Bond (Rs)</t>
    </r>
  </si>
  <si>
    <t>AGL-ANTI-02</t>
  </si>
  <si>
    <r>
      <rPr>
        <sz val="9"/>
        <color indexed="63"/>
        <rFont val="Calibri"/>
        <family val="0"/>
      </rPr>
      <t>5-Methyl dC Bases</t>
    </r>
  </si>
  <si>
    <r>
      <rPr>
        <sz val="9"/>
        <color indexed="63"/>
        <rFont val="Calibri"/>
        <family val="0"/>
      </rPr>
      <t>4375/1base</t>
    </r>
  </si>
  <si>
    <r>
      <rPr>
        <sz val="9"/>
        <color indexed="63"/>
        <rFont val="Calibri"/>
        <family val="0"/>
      </rPr>
      <t>5275/1base</t>
    </r>
  </si>
  <si>
    <r>
      <rPr>
        <sz val="9"/>
        <color indexed="63"/>
        <rFont val="Calibri"/>
        <family val="0"/>
      </rPr>
      <t>7875/1base</t>
    </r>
  </si>
  <si>
    <r>
      <rPr>
        <sz val="9"/>
        <color indexed="63"/>
        <rFont val="Calibri"/>
        <family val="0"/>
      </rPr>
      <t>13230/1base</t>
    </r>
  </si>
  <si>
    <r>
      <rPr>
        <sz val="9"/>
        <color indexed="63"/>
        <rFont val="Calibri"/>
        <family val="0"/>
      </rPr>
      <t>26460/1base</t>
    </r>
  </si>
  <si>
    <t>AGL-ANTI-03</t>
  </si>
  <si>
    <r>
      <rPr>
        <sz val="9"/>
        <color indexed="63"/>
        <rFont val="Calibri"/>
        <family val="0"/>
      </rPr>
      <t>Na + Salt Exchange</t>
    </r>
  </si>
  <si>
    <r>
      <rPr>
        <b/>
        <sz val="12"/>
        <color indexed="63"/>
        <rFont val="Calibri"/>
        <family val="0"/>
      </rPr>
      <t>Large-Scale RNA</t>
    </r>
  </si>
  <si>
    <r>
      <rPr>
        <b/>
        <sz val="12"/>
        <color indexed="63"/>
        <rFont val="Calibri"/>
        <family val="0"/>
      </rPr>
      <t>Services</t>
    </r>
  </si>
  <si>
    <r>
      <rPr>
        <sz val="9"/>
        <color indexed="63"/>
        <rFont val="Calibri"/>
        <family val="0"/>
      </rPr>
      <t>RNA, RNA analogs and chimeras are available in quantities up to ten grams. IDT continues the tradition of providing researchers with the highest quality RNA oligo synthesis and offers various services for larger quantities.</t>
    </r>
  </si>
  <si>
    <r>
      <rPr>
        <sz val="9"/>
        <color indexed="63"/>
        <rFont val="Calibri"/>
        <family val="0"/>
      </rPr>
      <t xml:space="preserve">Target validation and development programs for siRNA, DsiRNA, aptamers, ribozymes, antisense and others </t>
    </r>
    <r>
      <rPr>
        <sz val="6"/>
        <color indexed="63"/>
        <rFont val="Arial"/>
        <family val="0"/>
      </rPr>
      <t>l</t>
    </r>
    <r>
      <rPr>
        <sz val="6"/>
        <color indexed="63"/>
        <rFont val="Calibri"/>
        <family val="0"/>
      </rPr>
      <t xml:space="preserve">    </t>
    </r>
    <r>
      <rPr>
        <sz val="9"/>
        <color indexed="63"/>
        <rFont val="Calibri"/>
        <family val="0"/>
      </rPr>
      <t xml:space="preserve">Extensive QC packages tailored to researchers’ needs   </t>
    </r>
    <r>
      <rPr>
        <sz val="6"/>
        <color indexed="63"/>
        <rFont val="Arial"/>
        <family val="0"/>
      </rPr>
      <t>l</t>
    </r>
    <r>
      <rPr>
        <sz val="6"/>
        <color indexed="63"/>
        <rFont val="Calibri"/>
        <family val="0"/>
      </rPr>
      <t xml:space="preserve">  </t>
    </r>
    <r>
      <rPr>
        <sz val="9"/>
        <color indexed="63"/>
        <rFont val="Calibri"/>
        <family val="0"/>
      </rPr>
      <t xml:space="preserve">Sterile-filtered oligo preparations available, endotoxin free    </t>
    </r>
    <r>
      <rPr>
        <sz val="6"/>
        <color indexed="63"/>
        <rFont val="Arial"/>
        <family val="0"/>
      </rPr>
      <t>l</t>
    </r>
    <r>
      <rPr>
        <sz val="6"/>
        <color indexed="63"/>
        <rFont val="Calibri"/>
        <family val="0"/>
      </rPr>
      <t xml:space="preserve">    </t>
    </r>
    <r>
      <rPr>
        <sz val="9"/>
        <color indexed="63"/>
        <rFont val="Calibri"/>
        <family val="0"/>
      </rPr>
      <t>Harmonized protocols simple transfer to our kilo-scale cGMP manufacturing partner</t>
    </r>
  </si>
  <si>
    <r>
      <rPr>
        <b/>
        <sz val="12"/>
        <color indexed="63"/>
        <rFont val="Calibri"/>
        <family val="0"/>
      </rPr>
      <t>RNA oligos</t>
    </r>
  </si>
  <si>
    <r>
      <rPr>
        <b/>
        <sz val="12"/>
        <color indexed="63"/>
        <rFont val="Calibri"/>
        <family val="0"/>
      </rPr>
      <t>Length of oligo</t>
    </r>
  </si>
  <si>
    <r>
      <rPr>
        <sz val="9"/>
        <color indexed="63"/>
        <rFont val="Calibri"/>
        <family val="0"/>
      </rPr>
      <t>100 nmole</t>
    </r>
  </si>
  <si>
    <r>
      <rPr>
        <sz val="9"/>
        <color indexed="63"/>
        <rFont val="Calibri"/>
        <family val="0"/>
      </rPr>
      <t>10–90 Bases</t>
    </r>
  </si>
  <si>
    <r>
      <rPr>
        <sz val="9"/>
        <color indexed="63"/>
        <rFont val="Calibri"/>
        <family val="0"/>
      </rPr>
      <t>250 nmole</t>
    </r>
  </si>
  <si>
    <r>
      <rPr>
        <sz val="9"/>
        <color indexed="63"/>
        <rFont val="Calibri"/>
        <family val="0"/>
      </rPr>
      <t>5–90 Bases</t>
    </r>
  </si>
  <si>
    <r>
      <rPr>
        <sz val="9"/>
        <color indexed="63"/>
        <rFont val="Calibri"/>
        <family val="0"/>
      </rPr>
      <t>1 µmole</t>
    </r>
  </si>
  <si>
    <r>
      <rPr>
        <sz val="9"/>
        <color indexed="63"/>
        <rFont val="Calibri"/>
        <family val="0"/>
      </rPr>
      <t>5 µmole</t>
    </r>
  </si>
  <si>
    <r>
      <rPr>
        <sz val="9"/>
        <color indexed="63"/>
        <rFont val="Calibri"/>
        <family val="0"/>
      </rPr>
      <t>5–50 Bases</t>
    </r>
  </si>
  <si>
    <r>
      <rPr>
        <sz val="9"/>
        <color indexed="63"/>
        <rFont val="Calibri"/>
        <family val="0"/>
      </rPr>
      <t>10 µmole</t>
    </r>
  </si>
  <si>
    <t>Ultramer® RNA Oligonucleotides</t>
  </si>
  <si>
    <t>Single-stranded RNA oligos up to 120 bases, Increase specificity in your experiments using longer RNA oligos (60–120 bases)</t>
  </si>
  <si>
    <t>Product</t>
  </si>
  <si>
    <t>Length</t>
  </si>
  <si>
    <t>AGL-ULTRA-RNA-01</t>
  </si>
  <si>
    <t>Ultramer® RNA Oligo, 4 nmol</t>
  </si>
  <si>
    <t>60 - 120 Bases</t>
  </si>
  <si>
    <t>POR</t>
  </si>
  <si>
    <t>AGL-ULTRA-RNA-02</t>
  </si>
  <si>
    <t>Ultramer® RNA Oligo, 20 nmol</t>
  </si>
  <si>
    <t>AGL-ULTRA-RNA-03</t>
  </si>
  <si>
    <t>Ultramer® RNA Oligo, 80 nmol</t>
  </si>
  <si>
    <t>RNA MODIFICATIONS</t>
  </si>
  <si>
    <t>AGL--PHOSP-01</t>
  </si>
  <si>
    <t>AGL--PHOSP-02</t>
  </si>
  <si>
    <t>AGL-ATTACHCHEM&amp;LINK-01</t>
  </si>
  <si>
    <r>
      <rPr>
        <sz val="9"/>
        <color indexed="63"/>
        <rFont val="Calibri"/>
        <family val="0"/>
      </rPr>
      <t xml:space="preserve">5' Acrydite </t>
    </r>
    <r>
      <rPr>
        <vertAlign val="superscript"/>
        <sz val="5"/>
        <color indexed="63"/>
        <rFont val="Calibri"/>
        <family val="0"/>
      </rPr>
      <t>TM</t>
    </r>
  </si>
  <si>
    <t>AGL-ATTACHCHEM&amp;LINK-02</t>
  </si>
  <si>
    <r>
      <rPr>
        <sz val="9"/>
        <color indexed="63"/>
        <rFont val="Calibri"/>
        <family val="0"/>
      </rPr>
      <t>3'Cholesteryl-TEG</t>
    </r>
  </si>
  <si>
    <t>AGL-ATTACHCHEM&amp;LINK-03</t>
  </si>
  <si>
    <t>AGL-ATTACHCHEM&amp;LINK-04</t>
  </si>
  <si>
    <r>
      <rPr>
        <sz val="9"/>
        <color indexed="63"/>
        <rFont val="Calibri"/>
        <family val="0"/>
      </rPr>
      <t>5'Digoxigenin NHS Ester</t>
    </r>
  </si>
  <si>
    <t>AGL-ATTACHCHEM&amp;LINK-05</t>
  </si>
  <si>
    <r>
      <rPr>
        <sz val="9"/>
        <color indexed="63"/>
        <rFont val="Calibri"/>
        <family val="0"/>
      </rPr>
      <t>3'Digoxigenin NHS Ester</t>
    </r>
  </si>
  <si>
    <t>AGL-ATTACHCHEM&amp;LINK-06</t>
  </si>
  <si>
    <t>AGL-ATTACHCHEM&amp;LINK-07</t>
  </si>
  <si>
    <r>
      <rPr>
        <sz val="9"/>
        <color indexed="63"/>
        <rFont val="Calibri"/>
        <family val="0"/>
      </rPr>
      <t>5'Amino Modifier C12</t>
    </r>
  </si>
  <si>
    <r>
      <rPr>
        <sz val="9"/>
        <color indexed="63"/>
        <rFont val="Calibri"/>
        <family val="0"/>
      </rPr>
      <t>5'Amino Modifer C6dT</t>
    </r>
  </si>
  <si>
    <r>
      <rPr>
        <b/>
        <sz val="12"/>
        <color indexed="63"/>
        <rFont val="Calibri"/>
        <family val="0"/>
      </rPr>
      <t>BIOTINYLATION</t>
    </r>
  </si>
  <si>
    <t>AGL-BIOTIN-01</t>
  </si>
  <si>
    <t>AGL-BIOTIN-02</t>
  </si>
  <si>
    <t>AGL-BIOTIN-03</t>
  </si>
  <si>
    <t>AGL-BIOTIN-04</t>
  </si>
  <si>
    <t>AGL-BIOTIN-05</t>
  </si>
  <si>
    <t>AGL-BIOTIN-06</t>
  </si>
  <si>
    <t>AGL-BIOTIN-07</t>
  </si>
  <si>
    <t>AGL-BIOTIN-08</t>
  </si>
  <si>
    <r>
      <rPr>
        <b/>
        <sz val="12"/>
        <color indexed="63"/>
        <rFont val="Calibri"/>
        <family val="0"/>
      </rPr>
      <t>THIOLMODIFICATIONS</t>
    </r>
  </si>
  <si>
    <r>
      <rPr>
        <sz val="9"/>
        <color indexed="63"/>
        <rFont val="Calibri"/>
        <family val="0"/>
      </rPr>
      <t>3'Thiol Modifier C 3 S-S</t>
    </r>
  </si>
  <si>
    <t>AGL-ALKYENES-01</t>
  </si>
  <si>
    <t>AGL-ALKYENES-02</t>
  </si>
  <si>
    <t>AGL-ALKYENES-03</t>
  </si>
  <si>
    <t>AGL-ALKYENES-04</t>
  </si>
  <si>
    <t xml:space="preserve">IDT recommend purification of certain modifications, please refer to purification guide                                              </t>
  </si>
  <si>
    <r>
      <rPr>
        <b/>
        <sz val="12"/>
        <color indexed="63"/>
        <rFont val="Calibri"/>
        <family val="0"/>
      </rPr>
      <t>Quenchers</t>
    </r>
  </si>
  <si>
    <t>AGL-QUENCHER-01</t>
  </si>
  <si>
    <t>AGL-QUENCHER-02</t>
  </si>
  <si>
    <t>AGL-QUENCHER-03</t>
  </si>
  <si>
    <r>
      <rPr>
        <sz val="9"/>
        <color indexed="63"/>
        <rFont val="Calibri"/>
        <family val="0"/>
      </rPr>
      <t>5' Iowa Black RQ</t>
    </r>
  </si>
  <si>
    <t>AGL-QUENCHER-04</t>
  </si>
  <si>
    <t>AGL-QUENCHER-05</t>
  </si>
  <si>
    <r>
      <rPr>
        <b/>
        <sz val="12"/>
        <color indexed="63"/>
        <rFont val="Calibri"/>
        <family val="0"/>
      </rPr>
      <t>Spacers</t>
    </r>
  </si>
  <si>
    <t>AGL-SPACER-01</t>
  </si>
  <si>
    <t>AGL-SPACER-02</t>
  </si>
  <si>
    <t>AGL-SPACER-03</t>
  </si>
  <si>
    <t>AGL-SPACER-04</t>
  </si>
  <si>
    <t>AGL-SPACER-05</t>
  </si>
  <si>
    <t>AGL-SPACER-06</t>
  </si>
  <si>
    <t>AGL-SPACER-07</t>
  </si>
  <si>
    <t>AGL-SPACER-08</t>
  </si>
  <si>
    <t>AGL-SPACER-09</t>
  </si>
  <si>
    <t>AGL-SPACER-10</t>
  </si>
  <si>
    <t>AGL-SPACER-11</t>
  </si>
  <si>
    <t>AGL-SPACER-12</t>
  </si>
  <si>
    <t>AGL-SPACER-13</t>
  </si>
  <si>
    <t>AGL-SPACER-14</t>
  </si>
  <si>
    <t>AGL-SPACER-15</t>
  </si>
  <si>
    <r>
      <rPr>
        <sz val="9"/>
        <color indexed="63"/>
        <rFont val="Calibri"/>
        <family val="0"/>
      </rPr>
      <t>3' 1'-2'- Dideoxyribose ( dspacer)</t>
    </r>
  </si>
  <si>
    <t>AGL-MOD-BASES-01</t>
  </si>
  <si>
    <t>AGL-MOD-BASES-02</t>
  </si>
  <si>
    <t>AGL-MOD-BASES-03</t>
  </si>
  <si>
    <t>AGL-MOD-BASES-04</t>
  </si>
  <si>
    <t>AGL-MOD-BASES-05</t>
  </si>
  <si>
    <t>AGL-MOD-BASES-06</t>
  </si>
  <si>
    <t>AGL-MOD-BASES-07</t>
  </si>
  <si>
    <t>AGL-MOD-BASES-08</t>
  </si>
  <si>
    <t>AGL-MOD-BASES-09</t>
  </si>
  <si>
    <t>AGL-MOD-BASES-10</t>
  </si>
  <si>
    <t>AGL-MOD-BASES-11</t>
  </si>
  <si>
    <t>AGL-MOD-BASES-12</t>
  </si>
  <si>
    <t>AGL-MOD-BASES-13</t>
  </si>
  <si>
    <t>AGL-MOD-BASES-14</t>
  </si>
  <si>
    <t>AGL-MOD-BASES-15</t>
  </si>
  <si>
    <t>AGL-MOD-BASES-16</t>
  </si>
  <si>
    <t>AGL-MOD-BASES-17</t>
  </si>
  <si>
    <t>AGL-MOD-BASES-18</t>
  </si>
  <si>
    <t>AGL-MOD-BASES-19</t>
  </si>
  <si>
    <t>AGL-MOD-BASES-20</t>
  </si>
  <si>
    <r>
      <rPr>
        <sz val="9"/>
        <color indexed="63"/>
        <rFont val="Calibri"/>
        <family val="0"/>
      </rPr>
      <t xml:space="preserve">                             </t>
    </r>
    <r>
      <rPr>
        <vertAlign val="superscript"/>
        <sz val="9"/>
        <color indexed="63"/>
        <rFont val="Calibri"/>
        <family val="0"/>
      </rPr>
      <t>IDT recommend purification of certain modifications, please refer to purification guide</t>
    </r>
  </si>
  <si>
    <r>
      <rPr>
        <b/>
        <sz val="12"/>
        <color indexed="63"/>
        <rFont val="Calibri"/>
        <family val="0"/>
      </rPr>
      <t>Locked Nucleic Acids(LNA's)                                                   Price(Rs)</t>
    </r>
  </si>
  <si>
    <t>AGL-LNAs-01</t>
  </si>
  <si>
    <t>AGL-LNAs-02</t>
  </si>
  <si>
    <t>AGL-LNAs-03</t>
  </si>
  <si>
    <t>AGL-FLUORO-01</t>
  </si>
  <si>
    <t>AGL-FLUORO-02</t>
  </si>
  <si>
    <t>AGL-FLUORO-03</t>
  </si>
  <si>
    <t>AGL-FLUORO-04</t>
  </si>
  <si>
    <t>AGL-FLUORO-05</t>
  </si>
  <si>
    <t>AGL-FLUORO-06</t>
  </si>
  <si>
    <t>AGL-FLUORO-07</t>
  </si>
  <si>
    <t>AGL-FLUORO-08</t>
  </si>
  <si>
    <t>AGL-FLUORO-09</t>
  </si>
  <si>
    <t>AGL-FLUORO-10</t>
  </si>
  <si>
    <t>AGL-FLUORO-11</t>
  </si>
  <si>
    <t>AGL-FLUORO-12</t>
  </si>
  <si>
    <t>RNA MODIFICATIONS FLUROPHORES</t>
  </si>
  <si>
    <r>
      <rPr>
        <b/>
        <sz val="9"/>
        <color indexed="63"/>
        <rFont val="Calibri"/>
        <family val="0"/>
      </rPr>
      <t>Alternativ</t>
    </r>
  </si>
  <si>
    <t>Yes</t>
  </si>
  <si>
    <r>
      <rPr>
        <sz val="9"/>
        <color indexed="63"/>
        <rFont val="Calibri"/>
        <family val="0"/>
      </rPr>
      <t>TYE</t>
    </r>
    <r>
      <rPr>
        <vertAlign val="superscript"/>
        <sz val="5"/>
        <color indexed="63"/>
        <rFont val="Calibri"/>
        <family val="0"/>
      </rPr>
      <t xml:space="preserve">TM  </t>
    </r>
    <r>
      <rPr>
        <sz val="9"/>
        <color indexed="63"/>
        <rFont val="Calibri"/>
        <family val="0"/>
      </rPr>
      <t>563</t>
    </r>
  </si>
  <si>
    <r>
      <rPr>
        <sz val="9"/>
        <color indexed="63"/>
        <rFont val="Calibri"/>
        <family val="0"/>
      </rPr>
      <t>TYE</t>
    </r>
    <r>
      <rPr>
        <vertAlign val="superscript"/>
        <sz val="5"/>
        <color indexed="63"/>
        <rFont val="Calibri"/>
        <family val="0"/>
      </rPr>
      <t xml:space="preserve">TM  </t>
    </r>
    <r>
      <rPr>
        <sz val="9"/>
        <color indexed="63"/>
        <rFont val="Calibri"/>
        <family val="0"/>
      </rPr>
      <t>665</t>
    </r>
  </si>
  <si>
    <r>
      <rPr>
        <sz val="9"/>
        <color indexed="63"/>
        <rFont val="Calibri"/>
        <family val="0"/>
      </rPr>
      <t>6-FAM</t>
    </r>
    <r>
      <rPr>
        <vertAlign val="superscript"/>
        <sz val="5"/>
        <color indexed="63"/>
        <rFont val="Calibri"/>
        <family val="0"/>
      </rPr>
      <t xml:space="preserve">TM  </t>
    </r>
    <r>
      <rPr>
        <sz val="9"/>
        <color indexed="63"/>
        <rFont val="Calibri"/>
        <family val="0"/>
      </rPr>
      <t>(Azide)</t>
    </r>
  </si>
  <si>
    <r>
      <rPr>
        <sz val="9"/>
        <color indexed="63"/>
        <rFont val="Calibri"/>
        <family val="0"/>
      </rPr>
      <t>6-RAM</t>
    </r>
    <r>
      <rPr>
        <vertAlign val="superscript"/>
        <sz val="5"/>
        <color indexed="63"/>
        <rFont val="Calibri"/>
        <family val="0"/>
      </rPr>
      <t xml:space="preserve">TM  </t>
    </r>
    <r>
      <rPr>
        <sz val="9"/>
        <color indexed="63"/>
        <rFont val="Calibri"/>
        <family val="0"/>
      </rPr>
      <t>(NHS Ester)</t>
    </r>
  </si>
  <si>
    <r>
      <rPr>
        <b/>
        <sz val="12"/>
        <color indexed="63"/>
        <rFont val="Calibri"/>
        <family val="0"/>
      </rPr>
      <t>ATTO</t>
    </r>
    <r>
      <rPr>
        <b/>
        <vertAlign val="superscript"/>
        <sz val="6"/>
        <color indexed="63"/>
        <rFont val="Calibri"/>
        <family val="0"/>
      </rPr>
      <t xml:space="preserve">TM  </t>
    </r>
    <r>
      <rPr>
        <b/>
        <sz val="12"/>
        <color indexed="63"/>
        <rFont val="Calibri"/>
        <family val="0"/>
      </rPr>
      <t>Dyes</t>
    </r>
  </si>
  <si>
    <r>
      <rPr>
        <sz val="9"/>
        <color indexed="63"/>
        <rFont val="Calibri"/>
        <family val="0"/>
      </rPr>
      <t>ATTO</t>
    </r>
    <r>
      <rPr>
        <vertAlign val="superscript"/>
        <sz val="5"/>
        <color indexed="63"/>
        <rFont val="Calibri"/>
        <family val="0"/>
      </rPr>
      <t xml:space="preserve">TM  </t>
    </r>
    <r>
      <rPr>
        <sz val="9"/>
        <color indexed="63"/>
        <rFont val="Calibri"/>
        <family val="0"/>
      </rPr>
      <t>488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</si>
  <si>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488 (NHS Ester)</t>
    </r>
  </si>
  <si>
    <r>
      <rPr>
        <sz val="9"/>
        <color indexed="63"/>
        <rFont val="Calibri"/>
        <family val="0"/>
      </rPr>
      <t>ATTO</t>
    </r>
    <r>
      <rPr>
        <vertAlign val="superscript"/>
        <sz val="5"/>
        <color indexed="63"/>
        <rFont val="Calibri"/>
        <family val="0"/>
      </rPr>
      <t xml:space="preserve">TM  </t>
    </r>
    <r>
      <rPr>
        <sz val="9"/>
        <color indexed="63"/>
        <rFont val="Calibri"/>
        <family val="0"/>
      </rPr>
      <t>532 (NHS Ester)</t>
    </r>
  </si>
  <si>
    <r>
      <rPr>
        <sz val="9"/>
        <color indexed="63"/>
        <rFont val="Calibri"/>
        <family val="0"/>
      </rPr>
      <t>ATTO</t>
    </r>
    <r>
      <rPr>
        <vertAlign val="superscript"/>
        <sz val="5"/>
        <color indexed="63"/>
        <rFont val="Calibri"/>
        <family val="0"/>
      </rPr>
      <t xml:space="preserve">TM  </t>
    </r>
    <r>
      <rPr>
        <sz val="9"/>
        <color indexed="63"/>
        <rFont val="Calibri"/>
        <family val="0"/>
      </rPr>
      <t>550 (NHS Ester)</t>
    </r>
  </si>
  <si>
    <r>
      <rPr>
        <sz val="9"/>
        <color indexed="63"/>
        <rFont val="Calibri"/>
        <family val="0"/>
      </rPr>
      <t>ATTO</t>
    </r>
    <r>
      <rPr>
        <vertAlign val="superscript"/>
        <sz val="5"/>
        <color indexed="63"/>
        <rFont val="Calibri"/>
        <family val="0"/>
      </rPr>
      <t xml:space="preserve">TM  </t>
    </r>
    <r>
      <rPr>
        <sz val="9"/>
        <color indexed="63"/>
        <rFont val="Calibri"/>
        <family val="0"/>
      </rPr>
      <t>565 (NHS Ester)</t>
    </r>
  </si>
  <si>
    <r>
      <rPr>
        <sz val="9"/>
        <color indexed="63"/>
        <rFont val="Calibri"/>
        <family val="0"/>
      </rPr>
      <t>ATTO</t>
    </r>
    <r>
      <rPr>
        <vertAlign val="superscript"/>
        <sz val="5"/>
        <color indexed="63"/>
        <rFont val="Calibri"/>
        <family val="0"/>
      </rPr>
      <t xml:space="preserve">TM  </t>
    </r>
    <r>
      <rPr>
        <sz val="9"/>
        <color indexed="63"/>
        <rFont val="Calibri"/>
        <family val="0"/>
      </rPr>
      <t>Rho101 (NHS Ester)</t>
    </r>
  </si>
  <si>
    <r>
      <rPr>
        <sz val="9"/>
        <color indexed="63"/>
        <rFont val="Calibri"/>
        <family val="0"/>
      </rPr>
      <t>ROX</t>
    </r>
    <r>
      <rPr>
        <vertAlign val="superscript"/>
        <sz val="5"/>
        <color indexed="63"/>
        <rFont val="Calibri"/>
        <family val="0"/>
      </rPr>
      <t xml:space="preserve">TM  </t>
    </r>
    <r>
      <rPr>
        <sz val="9"/>
        <color indexed="63"/>
        <rFont val="Calibri"/>
        <family val="0"/>
      </rPr>
      <t>(NHS Ester)</t>
    </r>
  </si>
  <si>
    <r>
      <rPr>
        <sz val="9"/>
        <color indexed="63"/>
        <rFont val="Calibri"/>
        <family val="0"/>
      </rPr>
      <t>ATTO</t>
    </r>
    <r>
      <rPr>
        <vertAlign val="superscript"/>
        <sz val="5"/>
        <color indexed="63"/>
        <rFont val="Calibri"/>
        <family val="0"/>
      </rPr>
      <t xml:space="preserve">TM  </t>
    </r>
    <r>
      <rPr>
        <sz val="9"/>
        <color indexed="63"/>
        <rFont val="Calibri"/>
        <family val="0"/>
      </rPr>
      <t>590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</si>
  <si>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</si>
  <si>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r>
      <rPr>
        <sz val="9"/>
        <color indexed="63"/>
        <rFont val="Calibri"/>
        <family val="0"/>
      </rPr>
      <t>ATTO</t>
    </r>
    <r>
      <rPr>
        <vertAlign val="superscript"/>
        <sz val="5"/>
        <color indexed="63"/>
        <rFont val="Calibri"/>
        <family val="0"/>
      </rPr>
      <t xml:space="preserve">TM  </t>
    </r>
    <r>
      <rPr>
        <sz val="9"/>
        <color indexed="63"/>
        <rFont val="Calibri"/>
        <family val="0"/>
      </rPr>
      <t>633 (NHS Ester)</t>
    </r>
  </si>
  <si>
    <r>
      <rPr>
        <sz val="9"/>
        <color indexed="63"/>
        <rFont val="Calibri"/>
        <family val="0"/>
      </rPr>
      <t>ATTO</t>
    </r>
    <r>
      <rPr>
        <vertAlign val="superscript"/>
        <sz val="5"/>
        <color indexed="63"/>
        <rFont val="Calibri"/>
        <family val="0"/>
      </rPr>
      <t xml:space="preserve">TM  </t>
    </r>
    <r>
      <rPr>
        <sz val="9"/>
        <color indexed="63"/>
        <rFont val="Calibri"/>
        <family val="0"/>
      </rPr>
      <t>647N (NHS Ester)</t>
    </r>
  </si>
  <si>
    <r>
      <rPr>
        <sz val="9"/>
        <color indexed="63"/>
        <rFont val="Calibri"/>
        <family val="0"/>
      </rPr>
      <t>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647 (NHS Ester)</t>
    </r>
  </si>
  <si>
    <r>
      <rPr>
        <sz val="9"/>
        <color indexed="63"/>
        <rFont val="Calibri"/>
        <family val="0"/>
      </rPr>
      <t xml:space="preserve">                                          </t>
    </r>
    <r>
      <rPr>
        <vertAlign val="superscript"/>
        <sz val="9"/>
        <color indexed="63"/>
        <rFont val="Calibri"/>
        <family val="0"/>
      </rPr>
      <t>IDT recommend purification of certain modifications, please refer to purification guide</t>
    </r>
  </si>
  <si>
    <r>
      <rPr>
        <b/>
        <sz val="12"/>
        <color indexed="63"/>
        <rFont val="Calibri"/>
        <family val="0"/>
      </rPr>
      <t>Price(Rs)              5’</t>
    </r>
  </si>
  <si>
    <t>AGL-FREEDOMDYE 5'-01</t>
  </si>
  <si>
    <t>AGL-FREEDOMDYE 5'-02</t>
  </si>
  <si>
    <t>AGL-FREEDOMDYE 5'-03</t>
  </si>
  <si>
    <t>AGL-FREEDOMDYE 5'-04</t>
  </si>
  <si>
    <t>AGL-FREEDOMDYE 5'-05</t>
  </si>
  <si>
    <t>AGL-FREEDOMDYE 5'-06</t>
  </si>
  <si>
    <r>
      <rPr>
        <b/>
        <sz val="12"/>
        <color indexed="63"/>
        <rFont val="Calibri"/>
        <family val="0"/>
      </rPr>
      <t>5’</t>
    </r>
  </si>
  <si>
    <t>AGL-CY 5'-01</t>
  </si>
  <si>
    <t>AGL-CY 5'-02</t>
  </si>
  <si>
    <t>AGL-CY 5'-03</t>
  </si>
  <si>
    <t>AGL-FLUORESCEIN 5'-01</t>
  </si>
  <si>
    <t>AGL-FLUORESCEIN 5'-02</t>
  </si>
  <si>
    <t>AGL-FLUORESCEIN 5'-03</t>
  </si>
  <si>
    <t>AGL-FLUORESCEIN 5'-04</t>
  </si>
  <si>
    <t>AGL-FLUORESCEIN 5'-05</t>
  </si>
  <si>
    <t>AGL--ATTO 5'-08</t>
  </si>
  <si>
    <t>AGL-FLUORESCEIN INTERNAL-01</t>
  </si>
  <si>
    <t>AGL-FLUORESCEIN INTERNAL-02</t>
  </si>
  <si>
    <t>AGL-CY INTERNAL-01</t>
  </si>
  <si>
    <t>AGL-CY INTERNAL-02</t>
  </si>
  <si>
    <t>AGL-FREEDOMDYE 3'-01</t>
  </si>
  <si>
    <t>AGL-FREEDOMDYE 3'-02</t>
  </si>
  <si>
    <t>AGL-FREEDOMDYE 3'-03</t>
  </si>
  <si>
    <t>AGL-FREEDOMDYE 3'-04</t>
  </si>
  <si>
    <r>
      <rPr>
        <b/>
        <sz val="12"/>
        <color indexed="63"/>
        <rFont val="Calibri"/>
        <family val="0"/>
      </rPr>
      <t>Price(Rs)                3’</t>
    </r>
  </si>
  <si>
    <r>
      <rPr>
        <sz val="9"/>
        <color indexed="63"/>
        <rFont val="Calibri"/>
        <family val="0"/>
      </rPr>
      <t xml:space="preserve">                                 </t>
    </r>
    <r>
      <rPr>
        <vertAlign val="superscript"/>
        <sz val="9"/>
        <color indexed="63"/>
        <rFont val="Calibri"/>
        <family val="0"/>
      </rPr>
      <t>IDT recommend purification of certain modifications, please refer to purification guide</t>
    </r>
  </si>
  <si>
    <t>CRISPR</t>
  </si>
  <si>
    <t>CRISPR-Cas9 genome editing</t>
  </si>
  <si>
    <t>Get efficient CRISPR reagents based on the commonly used Streptococcus pyogenes Cas9 system for lipofection or electroporation experiments. Protospacer adjacent motif (PAM) = NGG.</t>
  </si>
  <si>
    <t>CRISPR-Cas9 crRNA</t>
  </si>
  <si>
    <t>AGL-CRISPRCas9-crRNA-01</t>
  </si>
  <si>
    <t>Alt-R® CRISPR-Cas9 crRNA, 2 nmol</t>
  </si>
  <si>
    <t>19-20 Bases</t>
  </si>
  <si>
    <t>AGL-CRISPRCas9-crRNA-02</t>
  </si>
  <si>
    <t>Alt-R® CRISPR-Cas9 crRNA, 10 nmol</t>
  </si>
  <si>
    <t>AGL-CRISPRCas9-crRNA-03</t>
  </si>
  <si>
    <t>Alt-R® CRISPR-Cas9 crRNA, 2 nmol, Plate</t>
  </si>
  <si>
    <t>10800 per well</t>
  </si>
  <si>
    <t>AGL-CRISPRCas9-crRNA-04</t>
  </si>
  <si>
    <t>Alt-R® CRISPR-Cas9 crRNA, 10 nmol, Plate</t>
  </si>
  <si>
    <t>14220 per well</t>
  </si>
  <si>
    <t>CRISPR-Cas9 tracrRNA</t>
  </si>
  <si>
    <t>Alt-R® CRISPR-Cas9 tracrRNA, 5 nmol</t>
  </si>
  <si>
    <t>Alt-R® CRISPR-Cas9 tracrRNA, 20 nmol</t>
  </si>
  <si>
    <t>Alt-R® CRISPR-Cas9 tracrRNA, 100 nmol</t>
  </si>
  <si>
    <t>Alt-R® CRISPR-Cas9 tracrRNA, ATTO™ 550, 5 nmol</t>
  </si>
  <si>
    <t>Alt-R® CRISPR-Cas9 tracrRNA, ATTO™ 550, 20 nmol</t>
  </si>
  <si>
    <t>Cas9 Nuclease</t>
  </si>
  <si>
    <t>Alt-R® S.p. Cas9 Nuclease 3NLS, 100 µg</t>
  </si>
  <si>
    <t>Alt-R® S.p. Cas9 Nuclease 3NLS, 500 µg</t>
  </si>
  <si>
    <t>Cas9 Electroporation Enhancer</t>
  </si>
  <si>
    <t>Alt-R® Cas9 Electroporation Enhancer, 2 nmol</t>
  </si>
  <si>
    <t>Alt-R® Cas9 Electroporation Enhancer, 10 nmol</t>
  </si>
  <si>
    <t>CRISPR-Cas9 Control Kits</t>
  </si>
  <si>
    <t>Alt-R® CRISPR-Cas9 Control Kit, Human, 2 nmol</t>
  </si>
  <si>
    <t>Alt-R® CRISPR-Cas9 Control Kit, Mouse, 2 nmol</t>
  </si>
  <si>
    <r>
      <rPr>
        <sz val="12"/>
        <rFont val="Times New Roman"/>
        <family val="0"/>
      </rPr>
      <t>Alt-R® CRISPR-Cas9 Control Kit, Rat, 2 nmol</t>
    </r>
    <r>
      <rPr>
        <sz val="12"/>
        <rFont val="Arial"/>
        <family val="0"/>
      </rPr>
      <t xml:space="preserve"> </t>
    </r>
  </si>
  <si>
    <t>CRISPR-Cas9 Control crRNAs</t>
  </si>
  <si>
    <t>Alt-R® CRISPR-Cas9 Negative Control crRNA #1, 2 nmol</t>
  </si>
  <si>
    <t>Alt-R® CRISPR-Cas9 Negative Control crRNA #2, 2 nmol</t>
  </si>
  <si>
    <t>Alt-R® CRISPR-Cas9 Negative Control crRNA #3, 2 nmol</t>
  </si>
  <si>
    <t>Alt-R® CRISPR-Cas9 Positive Control crRNA, Human HPRT, 2 nmol</t>
  </si>
  <si>
    <t>Alt-R® CRISPR-Cas9 Positive Control crRNA, Mouse HPRT, 2 nmol</t>
  </si>
  <si>
    <t>Alt-R® CRISPR-Cas9 Positive Control crRNA, Rat HPRT, 2 nmol</t>
  </si>
  <si>
    <t>CRISPR Control Primer Mixes</t>
  </si>
  <si>
    <t>Alt-R® HPRT PCR Primer Mix, Human, 2 nmol</t>
  </si>
  <si>
    <t>Alt-R® HPRT PCR Primer Mix, Mouse, 2 nmol</t>
  </si>
  <si>
    <t>Alt-R® HPRT PCR Primer Mix, Rat, 2 nmol</t>
  </si>
  <si>
    <t>Cas9 expression plasmid</t>
  </si>
  <si>
    <t>Alt-R® S.p. Cas9 Expression Plasmid</t>
  </si>
  <si>
    <t>CRISPR-Cpf 1 genome editing</t>
  </si>
  <si>
    <r>
      <rPr>
        <sz val="10.5"/>
        <color indexed="63"/>
        <rFont val="Helvetica"/>
        <family val="0"/>
      </rPr>
      <t>If you need additional target sites or are targeting AT-rich regions, use the</t>
    </r>
    <r>
      <rPr>
        <sz val="10.5"/>
        <color indexed="63"/>
        <rFont val="Helvetica"/>
        <family val="0"/>
      </rPr>
      <t> </t>
    </r>
    <r>
      <rPr>
        <i/>
        <sz val="10.5"/>
        <color indexed="63"/>
        <rFont val="Helvetica"/>
        <family val="0"/>
      </rPr>
      <t>Acidaminococcus sp. BV3LC</t>
    </r>
    <r>
      <rPr>
        <i/>
        <sz val="10.5"/>
        <color indexed="63"/>
        <rFont val="Helvetica"/>
        <family val="0"/>
      </rPr>
      <t> </t>
    </r>
    <r>
      <rPr>
        <sz val="10.5"/>
        <color indexed="63"/>
        <rFont val="Helvetica"/>
        <family val="0"/>
      </rPr>
      <t>CRISPR-Cpf1 system in electroporation experiments. Protospacer adjacent motif (PAM) = TTTN.</t>
    </r>
  </si>
  <si>
    <t>CRISPR-Cpf1 crRNA</t>
  </si>
  <si>
    <t>AGL-CRISPRCpf1 crRNA-01</t>
  </si>
  <si>
    <t>Alt-R® CRISPR-Cpf1 crRNA, 2 nmol</t>
  </si>
  <si>
    <t>20 - 24 Bases</t>
  </si>
  <si>
    <t>AGL-CRISPRCpf1 crRNA-02</t>
  </si>
  <si>
    <t>Alt-R® CRISPR-Cpf1 crRNA, 10 nmol</t>
  </si>
  <si>
    <t>AGL-CRISPRCpf1 crRNA-03</t>
  </si>
  <si>
    <t>Alt-R® CRISPR-Cpf1 crRNA, 2 nmol, Plate</t>
  </si>
  <si>
    <t>13500 per well</t>
  </si>
  <si>
    <t>AGL-CRISPRCpf1 crRNA-04</t>
  </si>
  <si>
    <t>Alt-R® CRISPR-Cpf1 crRNA, 10 nmol, Plate</t>
  </si>
  <si>
    <t>18000 per well</t>
  </si>
  <si>
    <t>Cpf 1 Electroporation Enhancer</t>
  </si>
  <si>
    <t>Alt-R® Cpf1 Electroporation Enhancer, 2 nmol</t>
  </si>
  <si>
    <t>Alt-R® Cpf1 Electroporation Enhancer, 10 nmol</t>
  </si>
  <si>
    <t>Cpf1 Nuclease</t>
  </si>
  <si>
    <t>Alt-R® A.s. Cpf1 Nuclease 2NLS, 100 µg</t>
  </si>
  <si>
    <t>Alt-R® A.s. Cpf1 Nuclease 2NLS, 500 µg</t>
  </si>
  <si>
    <t>CRISPR nucleases</t>
  </si>
  <si>
    <t>Recombinant, high-purity endonucleases for genome editing experiments</t>
  </si>
  <si>
    <t>Alt-R™ Genome Editing Detection Kit</t>
  </si>
  <si>
    <t>For detection of on-target CRISPR events in cultured cells</t>
  </si>
  <si>
    <t>CRISPR Genome Editing Detection Kits</t>
  </si>
  <si>
    <r>
      <rPr>
        <sz val="12"/>
        <rFont val="Arial"/>
        <family val="0"/>
      </rPr>
      <t xml:space="preserve"> </t>
    </r>
    <r>
      <rPr>
        <sz val="12"/>
        <rFont val="Times New Roman"/>
        <family val="0"/>
      </rPr>
      <t>1075931</t>
    </r>
  </si>
  <si>
    <t>Alt-R® Genome Editing Detection Kit, 25 rxn</t>
  </si>
  <si>
    <r>
      <rPr>
        <sz val="12"/>
        <rFont val="Arial"/>
        <family val="0"/>
      </rPr>
      <t xml:space="preserve"> </t>
    </r>
    <r>
      <rPr>
        <sz val="12"/>
        <rFont val="Times New Roman"/>
        <family val="0"/>
      </rPr>
      <t>1075932</t>
    </r>
  </si>
  <si>
    <t>Alt-R® Genome Editing Detection Kit, 100 rxn</t>
  </si>
  <si>
    <t>Alt-R® Genome Editing Detection Kit, 1000 rxn</t>
  </si>
  <si>
    <t>Surveyor® Mutation Detection Kits</t>
  </si>
  <si>
    <t>Surveyor® Mutation Detection Kits provide a simple and robust method to detect mutations and polymorphisms in DNA.</t>
  </si>
  <si>
    <t>SURVEYOR® Kit for Gel Electrophoresis</t>
  </si>
  <si>
    <r>
      <rPr>
        <sz val="12"/>
        <rFont val="Arial"/>
        <family val="0"/>
      </rPr>
      <t xml:space="preserve"> </t>
    </r>
    <r>
      <rPr>
        <sz val="12"/>
        <rFont val="Times New Roman"/>
        <family val="0"/>
      </rPr>
      <t>706025</t>
    </r>
  </si>
  <si>
    <t>Surveyor® Mutation Detection Kit - S25</t>
  </si>
  <si>
    <t>Surveyor® Mutation Detection Kit - S100</t>
  </si>
  <si>
    <t>Surveyor® Mutation Detection Kit - S1000</t>
  </si>
  <si>
    <t>FUNCTIONAL GENOMICS</t>
  </si>
  <si>
    <t>Dicer-Substrate siRNA Screening Duplexes(DsiRNAs)</t>
  </si>
  <si>
    <t>CAT NO.</t>
  </si>
  <si>
    <r>
      <rPr>
        <b/>
        <sz val="9"/>
        <color indexed="63"/>
        <rFont val="Calibri"/>
        <family val="0"/>
      </rPr>
      <t>Affinity-PurifiedTube Duplexes(Rs)</t>
    </r>
  </si>
  <si>
    <r>
      <rPr>
        <b/>
        <sz val="9"/>
        <color indexed="63"/>
        <rFont val="Calibri"/>
        <family val="0"/>
      </rPr>
      <t>Affinity-Purified Plate Duplexes(Rs)</t>
    </r>
  </si>
  <si>
    <t>AGL-DsiRNAs-01</t>
  </si>
  <si>
    <r>
      <rPr>
        <sz val="9"/>
        <color indexed="63"/>
        <rFont val="Calibri"/>
        <family val="0"/>
      </rPr>
      <t>2 nmole</t>
    </r>
  </si>
  <si>
    <r>
      <rPr>
        <sz val="9"/>
        <color indexed="63"/>
        <rFont val="Calibri"/>
        <family val="0"/>
      </rPr>
      <t>9145/duplex</t>
    </r>
  </si>
  <si>
    <r>
      <rPr>
        <sz val="9"/>
        <color indexed="63"/>
        <rFont val="Calibri"/>
        <family val="0"/>
      </rPr>
      <t>7220/duplex</t>
    </r>
  </si>
  <si>
    <t>AGL-DsiRNAs-02</t>
  </si>
  <si>
    <r>
      <rPr>
        <sz val="9"/>
        <color indexed="63"/>
        <rFont val="Calibri"/>
        <family val="0"/>
      </rPr>
      <t>10 nmole</t>
    </r>
  </si>
  <si>
    <r>
      <rPr>
        <sz val="9"/>
        <color indexed="63"/>
        <rFont val="Calibri"/>
        <family val="0"/>
      </rPr>
      <t>13956/duplex</t>
    </r>
  </si>
  <si>
    <r>
      <rPr>
        <sz val="9"/>
        <color indexed="63"/>
        <rFont val="Calibri"/>
        <family val="0"/>
      </rPr>
      <t>11070/duplex</t>
    </r>
  </si>
  <si>
    <t>AGL-DsiRNAs-03</t>
  </si>
  <si>
    <r>
      <rPr>
        <sz val="9"/>
        <color indexed="63"/>
        <rFont val="Calibri"/>
        <family val="0"/>
      </rPr>
      <t>40 nmole</t>
    </r>
  </si>
  <si>
    <r>
      <rPr>
        <sz val="9"/>
        <color indexed="63"/>
        <rFont val="Calibri"/>
        <family val="0"/>
      </rPr>
      <t>21657/duplex</t>
    </r>
  </si>
  <si>
    <r>
      <rPr>
        <sz val="9"/>
        <color indexed="63"/>
        <rFont val="Calibri"/>
        <family val="0"/>
      </rPr>
      <t>Ideal for small-scale in-vitro applications</t>
    </r>
  </si>
  <si>
    <r>
      <rPr>
        <b/>
        <sz val="12"/>
        <color indexed="63"/>
        <rFont val="Calibri"/>
        <family val="0"/>
      </rPr>
      <t>Screening DsiRNA</t>
    </r>
  </si>
  <si>
    <r>
      <rPr>
        <sz val="9"/>
        <color indexed="63"/>
        <rFont val="Calibri"/>
        <family val="0"/>
      </rPr>
      <t>Ideal for small scale in vitro applications, screening DsiRNA duplex pricing includes affinity purification or for more sensitive assays, RNase-Free HPLC Purification is available for an additional charge. In addition, each duplex is identified by ESI mass spectrometry. Mass spectrometry data is provided free on IDT's website Screening DsiRNA sequences must be between 24 and 30 bases and 100% complementary with up to a 3-base overhang</t>
    </r>
  </si>
  <si>
    <r>
      <rPr>
        <b/>
        <sz val="9"/>
        <color indexed="63"/>
        <rFont val="Calibri"/>
        <family val="0"/>
      </rPr>
      <t>Duplex Guarantee</t>
    </r>
  </si>
  <si>
    <r>
      <rPr>
        <b/>
        <sz val="9"/>
        <color indexed="63"/>
        <rFont val="Calibri"/>
        <family val="0"/>
      </rPr>
      <t>Tubeprice(Rs)</t>
    </r>
  </si>
  <si>
    <r>
      <rPr>
        <b/>
        <sz val="9"/>
        <color indexed="63"/>
        <rFont val="Calibri"/>
        <family val="0"/>
      </rPr>
      <t>Plate Price(Rs)</t>
    </r>
  </si>
  <si>
    <t>AGL-SCREEN-DsiRNAs-01</t>
  </si>
  <si>
    <r>
      <rPr>
        <sz val="9"/>
        <color indexed="63"/>
        <rFont val="Calibri"/>
        <family val="0"/>
      </rPr>
      <t>2 nmole Screening DsiRNA Duplex</t>
    </r>
  </si>
  <si>
    <r>
      <rPr>
        <sz val="9"/>
        <color indexed="63"/>
        <rFont val="Calibri"/>
        <family val="0"/>
      </rPr>
      <t>10120 / Duplex</t>
    </r>
  </si>
  <si>
    <r>
      <rPr>
        <sz val="9"/>
        <color indexed="63"/>
        <rFont val="Calibri"/>
        <family val="0"/>
      </rPr>
      <t>8250 / Duplex</t>
    </r>
  </si>
  <si>
    <t>AGL-SCREEN-DsiRNAs-02</t>
  </si>
  <si>
    <r>
      <rPr>
        <sz val="9"/>
        <color indexed="63"/>
        <rFont val="Calibri"/>
        <family val="0"/>
      </rPr>
      <t>10 nmole Screening DsiRNA Duplex</t>
    </r>
  </si>
  <si>
    <r>
      <rPr>
        <sz val="9"/>
        <color indexed="63"/>
        <rFont val="Calibri"/>
        <family val="0"/>
      </rPr>
      <t>14750 / Duplex</t>
    </r>
  </si>
  <si>
    <r>
      <rPr>
        <sz val="9"/>
        <color indexed="63"/>
        <rFont val="Calibri"/>
        <family val="0"/>
      </rPr>
      <t>11870 / Duplex</t>
    </r>
  </si>
  <si>
    <t>AGL-SCREEN-DsiRNAs-03</t>
  </si>
  <si>
    <r>
      <rPr>
        <sz val="9"/>
        <color indexed="63"/>
        <rFont val="Calibri"/>
        <family val="0"/>
      </rPr>
      <t>40 nmole Screening DsiRNA Duplex</t>
    </r>
  </si>
  <si>
    <r>
      <rPr>
        <sz val="9"/>
        <color indexed="63"/>
        <rFont val="Calibri"/>
        <family val="0"/>
      </rPr>
      <t>22450 / Duplex</t>
    </r>
  </si>
  <si>
    <r>
      <rPr>
        <b/>
        <sz val="9"/>
        <color indexed="63"/>
        <rFont val="Calibri"/>
        <family val="0"/>
      </rPr>
      <t>TriFECTa™ Kit Contents:</t>
    </r>
  </si>
  <si>
    <r>
      <rPr>
        <b/>
        <sz val="9"/>
        <color indexed="63"/>
        <rFont val="Calibri"/>
        <family val="0"/>
      </rPr>
      <t>TriFECTa</t>
    </r>
    <r>
      <rPr>
        <b/>
        <vertAlign val="superscript"/>
        <sz val="5"/>
        <color indexed="63"/>
        <rFont val="Calibri"/>
        <family val="0"/>
      </rPr>
      <t>TM</t>
    </r>
  </si>
  <si>
    <r>
      <rPr>
        <sz val="9"/>
        <color indexed="63"/>
        <rFont val="Arial"/>
        <family val="0"/>
      </rPr>
      <t>Ÿ</t>
    </r>
    <r>
      <rPr>
        <sz val="9"/>
        <color indexed="63"/>
        <rFont val="Calibri"/>
        <family val="0"/>
      </rPr>
      <t xml:space="preserve">   Three target-specific Dicer-Substrate siRNA duplexes (2 nmoles each) from IDT database
</t>
    </r>
    <r>
      <rPr>
        <sz val="9"/>
        <color indexed="63"/>
        <rFont val="Arial"/>
        <family val="0"/>
      </rPr>
      <t>Ÿ</t>
    </r>
    <r>
      <rPr>
        <sz val="9"/>
        <color indexed="63"/>
        <rFont val="Calibri"/>
        <family val="0"/>
      </rPr>
      <t xml:space="preserve">   HPRT-S1 DS Positive Control duplex (1 nmole)
</t>
    </r>
    <r>
      <rPr>
        <sz val="9"/>
        <color indexed="63"/>
        <rFont val="Arial"/>
        <family val="0"/>
      </rPr>
      <t>Ÿ</t>
    </r>
    <r>
      <rPr>
        <sz val="9"/>
        <color indexed="63"/>
        <rFont val="Calibri"/>
        <family val="0"/>
      </rPr>
      <t xml:space="preserve">   DS Scrambled-Neg, universal negative control duplex (1 nmole)
</t>
    </r>
    <r>
      <rPr>
        <sz val="9"/>
        <color indexed="63"/>
        <rFont val="Arial"/>
        <family val="0"/>
      </rPr>
      <t>Ÿ</t>
    </r>
    <r>
      <rPr>
        <sz val="9"/>
        <color indexed="63"/>
        <rFont val="Calibri"/>
        <family val="0"/>
      </rPr>
      <t xml:space="preserve">   Rnase Free Duplex Buffer (100mM KAc/30 mM HEPES pH 7.5)</t>
    </r>
  </si>
  <si>
    <r>
      <rPr>
        <sz val="9"/>
        <color indexed="63"/>
        <rFont val="Calibri"/>
        <family val="0"/>
      </rPr>
      <t>The TriFECTa</t>
    </r>
    <r>
      <rPr>
        <vertAlign val="superscript"/>
        <sz val="5"/>
        <color indexed="63"/>
        <rFont val="Calibri"/>
        <family val="0"/>
      </rPr>
      <t xml:space="preserve">TM </t>
    </r>
    <r>
      <rPr>
        <sz val="9"/>
        <color indexed="63"/>
        <rFont val="Calibri"/>
        <family val="0"/>
      </rPr>
      <t>kit contains 3 predesigned DsiRNA duplexes, 3 control sequences, and RNase-free duplex buffer to perform RNAi experiments.</t>
    </r>
  </si>
  <si>
    <t>AGL-TriFECTa Kit-01</t>
  </si>
  <si>
    <r>
      <rPr>
        <b/>
        <sz val="9"/>
        <color indexed="63"/>
        <rFont val="Calibri"/>
        <family val="0"/>
      </rPr>
      <t>The complete TriFECTa™ Kit is Rs. 43500</t>
    </r>
  </si>
  <si>
    <r>
      <rPr>
        <b/>
        <sz val="9"/>
        <color indexed="63"/>
        <rFont val="Calibri"/>
        <family val="0"/>
      </rPr>
      <t>These Products are not for use in humans or Non-human Animals and may not be used for human or Veterinary Diagnostic, ProphylacticorTherapeutic Purposes.</t>
    </r>
  </si>
  <si>
    <r>
      <rPr>
        <b/>
        <sz val="9"/>
        <color indexed="63"/>
        <rFont val="Calibri"/>
        <family val="0"/>
      </rPr>
      <t xml:space="preserve">DsiRNAValidated Control Duplexesand Reagents
</t>
    </r>
    <r>
      <rPr>
        <sz val="9"/>
        <color indexed="63"/>
        <rFont val="Arial"/>
        <family val="0"/>
      </rPr>
      <t>Ÿ</t>
    </r>
    <r>
      <rPr>
        <sz val="9"/>
        <color indexed="63"/>
        <rFont val="Calibri"/>
        <family val="0"/>
      </rPr>
      <t xml:space="preserve">   A variety of control reagents are needed to perform RNAi experiments. IDT off ers a collection of validated control reagents premade for immediate delivery.
</t>
    </r>
    <r>
      <rPr>
        <sz val="9"/>
        <color indexed="63"/>
        <rFont val="Arial"/>
        <family val="0"/>
      </rPr>
      <t>Ÿ</t>
    </r>
    <r>
      <rPr>
        <sz val="9"/>
        <color indexed="63"/>
        <rFont val="Calibri"/>
        <family val="0"/>
      </rPr>
      <t xml:space="preserve">   Exogenous reporter gene positive controls
</t>
    </r>
    <r>
      <rPr>
        <sz val="9"/>
        <color indexed="63"/>
        <rFont val="Arial"/>
        <family val="0"/>
      </rPr>
      <t>Ÿ</t>
    </r>
    <r>
      <rPr>
        <sz val="9"/>
        <color indexed="63"/>
        <rFont val="Calibri"/>
        <family val="0"/>
      </rPr>
      <t xml:space="preserve">   Universal negative controls</t>
    </r>
  </si>
  <si>
    <r>
      <rPr>
        <b/>
        <sz val="9"/>
        <color indexed="63"/>
        <rFont val="Calibri"/>
        <family val="0"/>
      </rPr>
      <t xml:space="preserve">Controlsinclude:
</t>
    </r>
    <r>
      <rPr>
        <sz val="9"/>
        <color indexed="63"/>
        <rFont val="Arial"/>
        <family val="0"/>
      </rPr>
      <t>Ÿ</t>
    </r>
    <r>
      <rPr>
        <sz val="9"/>
        <color indexed="63"/>
        <rFont val="Calibri"/>
        <family val="0"/>
      </rPr>
      <t xml:space="preserve">   Fluorescent transfection effi ciency control duplexes
</t>
    </r>
    <r>
      <rPr>
        <sz val="9"/>
        <color indexed="63"/>
        <rFont val="Arial"/>
        <family val="0"/>
      </rPr>
      <t>Ÿ</t>
    </r>
    <r>
      <rPr>
        <sz val="9"/>
        <color indexed="63"/>
        <rFont val="Calibri"/>
        <family val="0"/>
      </rPr>
      <t xml:space="preserve">   Endogenous gene positive control duplexes and primers
</t>
    </r>
    <r>
      <rPr>
        <sz val="9"/>
        <color indexed="63"/>
        <rFont val="Arial"/>
        <family val="0"/>
      </rPr>
      <t>Ÿ</t>
    </r>
    <r>
      <rPr>
        <sz val="9"/>
        <color indexed="63"/>
        <rFont val="Calibri"/>
        <family val="0"/>
      </rPr>
      <t xml:space="preserve">    Internal control primers for qRT-PCR analysis</t>
    </r>
  </si>
  <si>
    <r>
      <rPr>
        <b/>
        <sz val="12"/>
        <color indexed="63"/>
        <rFont val="Calibri"/>
        <family val="0"/>
      </rPr>
      <t>Validated Control DsiRNADuplexesandother Control Reagents</t>
    </r>
  </si>
  <si>
    <r>
      <rPr>
        <sz val="9"/>
        <color indexed="63"/>
        <rFont val="Calibri"/>
        <family val="0"/>
      </rPr>
      <t>A variety of control reagents are needed to perform RNAi experiments. The following collection of validated control reagents are available premade for immediate delivery. Inquire for custom controls for special needs.</t>
    </r>
  </si>
  <si>
    <r>
      <rPr>
        <sz val="9"/>
        <color indexed="63"/>
        <rFont val="Calibri"/>
        <family val="0"/>
      </rPr>
      <t>Fluorescent Transfection Efficiency Control Duplexes</t>
    </r>
  </si>
  <si>
    <r>
      <rPr>
        <sz val="9"/>
        <color indexed="63"/>
        <rFont val="Calibri"/>
        <family val="0"/>
      </rPr>
      <t>A successful RNAi experiment starts with good transfection. It is good practice to optimize transfection conditions for each different cell line</t>
    </r>
  </si>
  <si>
    <r>
      <rPr>
        <sz val="9"/>
        <color indexed="63"/>
        <rFont val="Calibri"/>
        <family val="0"/>
      </rPr>
      <t>studied as well as for each different form of nucleic acid employed (for example, large DNA plasmids often require different transfection conditions than short dsRNA oligos). It may be necessary to empirically test a number of different cationic lipids (or other approaches) to establish a protocol that performs optimally with each cell line employed. Use of a dye-labeled transfection control oligo allows for rapid, easy screening of many reagents in parallel.</t>
    </r>
  </si>
  <si>
    <r>
      <rPr>
        <sz val="9"/>
        <color indexed="63"/>
        <rFont val="Calibri"/>
        <family val="0"/>
      </rPr>
      <t>When optimizing transfection methods, IDT recommends using dye-labeled oligos at 10 nM (or less); higher concentrations can increase the amount of nonspecific binding which can cause background and falsely elevate the apparent success of transfection.</t>
    </r>
  </si>
  <si>
    <r>
      <rPr>
        <b/>
        <sz val="12"/>
        <color indexed="63"/>
        <rFont val="Calibri"/>
        <family val="0"/>
      </rPr>
      <t>Thefollowingdye-labeled RNAduplexesareavailableforthispurpose:</t>
    </r>
  </si>
  <si>
    <t>Cat No.</t>
  </si>
  <si>
    <r>
      <rPr>
        <b/>
        <sz val="9"/>
        <color indexed="63"/>
        <rFont val="Calibri"/>
        <family val="0"/>
      </rPr>
      <t>1nm(Rs)</t>
    </r>
  </si>
  <si>
    <r>
      <rPr>
        <b/>
        <sz val="9"/>
        <color indexed="63"/>
        <rFont val="Calibri"/>
        <family val="0"/>
      </rPr>
      <t>5nm(Rs)</t>
    </r>
  </si>
  <si>
    <t>AGL-RNADUPLEX-DYE-01</t>
  </si>
  <si>
    <r>
      <rPr>
        <sz val="9"/>
        <color indexed="63"/>
        <rFont val="Calibri"/>
        <family val="0"/>
      </rPr>
      <t>TYE 563</t>
    </r>
    <r>
      <rPr>
        <vertAlign val="superscript"/>
        <sz val="5"/>
        <color indexed="63"/>
        <rFont val="Calibri"/>
        <family val="0"/>
      </rPr>
      <t xml:space="preserve">TM </t>
    </r>
    <r>
      <rPr>
        <sz val="9"/>
        <color indexed="63"/>
        <rFont val="Calibri"/>
        <family val="0"/>
      </rPr>
      <t>DSTransfection Control</t>
    </r>
  </si>
  <si>
    <t>AGL-RNADUPLEX-DYE-02</t>
  </si>
  <si>
    <r>
      <rPr>
        <sz val="9"/>
        <color indexed="63"/>
        <rFont val="Calibri"/>
        <family val="0"/>
      </rPr>
      <t>TEX 613</t>
    </r>
    <r>
      <rPr>
        <vertAlign val="superscript"/>
        <sz val="5"/>
        <color indexed="63"/>
        <rFont val="Calibri"/>
        <family val="0"/>
      </rPr>
      <t xml:space="preserve">TM </t>
    </r>
    <r>
      <rPr>
        <sz val="9"/>
        <color indexed="63"/>
        <rFont val="Calibri"/>
        <family val="0"/>
      </rPr>
      <t>DSTransfection Control</t>
    </r>
  </si>
  <si>
    <t>AGL-RNADUPLEX-DYE-03</t>
  </si>
  <si>
    <r>
      <rPr>
        <sz val="9"/>
        <color indexed="63"/>
        <rFont val="Calibri"/>
        <family val="0"/>
      </rPr>
      <t>Cy3</t>
    </r>
    <r>
      <rPr>
        <vertAlign val="superscript"/>
        <sz val="5"/>
        <color indexed="63"/>
        <rFont val="Calibri"/>
        <family val="0"/>
      </rPr>
      <t xml:space="preserve">TM </t>
    </r>
    <r>
      <rPr>
        <sz val="9"/>
        <color indexed="63"/>
        <rFont val="Calibri"/>
        <family val="0"/>
      </rPr>
      <t>Transfection Control</t>
    </r>
  </si>
  <si>
    <r>
      <rPr>
        <b/>
        <sz val="12"/>
        <color indexed="63"/>
        <rFont val="Calibri"/>
        <family val="0"/>
      </rPr>
      <t>Endogenous Gene Positive Control Duplexesand Primers</t>
    </r>
  </si>
  <si>
    <r>
      <rPr>
        <sz val="9"/>
        <color indexed="63"/>
        <rFont val="Calibri"/>
        <family val="0"/>
      </rPr>
      <t>Use of dye-labeled control oligos is not sufficient by itself to optimize transfection. It is possible to get seemingly good dye-oligo uptake without delivery of the oligos into the correct cytoplasmic location for functional RNAi. Transfection conditions that“pass”the dye-labeled study should also be tested for functional knockdown using a positive control siRNA. The“HPRT-S1 DS Positive Control” duplex can be used for this purpose. When transfection is “good”, these sequences reduce HPRT mRNA levels by &gt;90% at 24 hours when used at 10 nM. Please note that the HPRT control is intended only to develop good transfection methods and is best examined at 24 or 48 hour time points. Knockdown of HPRT can slow cell growth and affect cell viability if incubation extends &gt; 72 hours. Due to sequence similarity, the HPRT-S1 control duplex can be employed in human, mouse, rat, and Chinese hamster (CHO) cells. Other genomes may require customized controls.</t>
    </r>
  </si>
  <si>
    <t>AGL-HPRT-01</t>
  </si>
  <si>
    <r>
      <rPr>
        <sz val="9"/>
        <color indexed="63"/>
        <rFont val="Calibri"/>
        <family val="0"/>
      </rPr>
      <t>HPRT-S1 DS Positive Control (Human/Mouse/Rat)</t>
    </r>
  </si>
  <si>
    <t>AGL-HPRT-02</t>
  </si>
  <si>
    <r>
      <rPr>
        <sz val="9"/>
        <color indexed="63"/>
        <rFont val="Calibri"/>
        <family val="0"/>
      </rPr>
      <t>HPRT-Bt DS Positive Control (Cow)</t>
    </r>
  </si>
  <si>
    <t>AGL-HPRT-03</t>
  </si>
  <si>
    <r>
      <rPr>
        <sz val="9"/>
        <color indexed="63"/>
        <rFont val="Calibri"/>
        <family val="0"/>
      </rPr>
      <t>HPRT-Bt DS Positive Control (Pig)</t>
    </r>
  </si>
  <si>
    <r>
      <rPr>
        <sz val="9"/>
        <color indexed="63"/>
        <rFont val="Calibri"/>
        <family val="0"/>
      </rPr>
      <t>IDT recommends studying functional transfection efficiency by examining mRNA levels at 24 hours post transfection. Alternatively, Western blots</t>
    </r>
  </si>
  <si>
    <r>
      <rPr>
        <sz val="9"/>
        <color indexed="63"/>
        <rFont val="Calibri"/>
        <family val="0"/>
      </rPr>
      <t>can be performed at 48-72 hours. Validated primers for SYBR Green qRT-PCR assays are available for the following organisms:</t>
    </r>
  </si>
  <si>
    <r>
      <rPr>
        <b/>
        <sz val="9"/>
        <color indexed="63"/>
        <rFont val="Calibri"/>
        <family val="0"/>
      </rPr>
      <t>SYBR-Green Q-PCRPrimer Sets</t>
    </r>
  </si>
  <si>
    <t>AGL-HPRT-SYBR-01</t>
  </si>
  <si>
    <r>
      <rPr>
        <sz val="9"/>
        <color indexed="63"/>
        <rFont val="Calibri"/>
        <family val="0"/>
      </rPr>
      <t>HPRT SYBR-Green primers (Human)</t>
    </r>
  </si>
  <si>
    <t>AGL-HPRT-SYBR-02</t>
  </si>
  <si>
    <r>
      <rPr>
        <sz val="9"/>
        <color indexed="63"/>
        <rFont val="Calibri"/>
        <family val="0"/>
      </rPr>
      <t>HPRT SYBR-Green primers (Mouse)</t>
    </r>
  </si>
  <si>
    <t>AGL-HPRT-SYBR-03</t>
  </si>
  <si>
    <r>
      <rPr>
        <sz val="9"/>
        <color indexed="63"/>
        <rFont val="Calibri"/>
        <family val="0"/>
      </rPr>
      <t>HPRT SYBR-Green primers (Rat)</t>
    </r>
  </si>
  <si>
    <t>AGL-HPRT-SYBR-04</t>
  </si>
  <si>
    <r>
      <rPr>
        <sz val="9"/>
        <color indexed="63"/>
        <rFont val="Calibri"/>
        <family val="0"/>
      </rPr>
      <t>HPRT SYBR-Green primers (Chinese hamster)</t>
    </r>
  </si>
  <si>
    <t>AGL-HPRT-SYBR-05</t>
  </si>
  <si>
    <r>
      <rPr>
        <sz val="9"/>
        <color indexed="63"/>
        <rFont val="Calibri"/>
        <family val="0"/>
      </rPr>
      <t>HPRT SYBR-Green primers (Cow)</t>
    </r>
  </si>
  <si>
    <t>AGL-HPRT-SYBR-06</t>
  </si>
  <si>
    <r>
      <rPr>
        <sz val="9"/>
        <color indexed="63"/>
        <rFont val="Calibri"/>
        <family val="0"/>
      </rPr>
      <t>HPRT SYBR-Green primers (Pig)</t>
    </r>
  </si>
  <si>
    <r>
      <rPr>
        <sz val="9"/>
        <color indexed="63"/>
        <rFont val="Calibri"/>
        <family val="0"/>
      </rPr>
      <t>It is often useful to have cloned gene fragments available to establish quantitative standard curves when performing qRT-PCR.The assay amplicon</t>
    </r>
  </si>
  <si>
    <r>
      <rPr>
        <sz val="9"/>
        <color indexed="63"/>
        <rFont val="Calibri"/>
        <family val="0"/>
      </rPr>
      <t>for each of he above HPRT positive control qRT-PCR reactions has been cloned into pUC12 and sequence verified. Clones are provided as 0.5 ug of purified plasmid DNA.</t>
    </r>
  </si>
  <si>
    <t>Cat No</t>
  </si>
  <si>
    <r>
      <rPr>
        <b/>
        <sz val="9"/>
        <color indexed="63"/>
        <rFont val="Calibri"/>
        <family val="0"/>
      </rPr>
      <t>Cloned Purified Plasmids</t>
    </r>
  </si>
  <si>
    <r>
      <rPr>
        <b/>
        <sz val="9"/>
        <color indexed="63"/>
        <rFont val="Calibri"/>
        <family val="0"/>
      </rPr>
      <t>Accession#</t>
    </r>
  </si>
  <si>
    <r>
      <rPr>
        <b/>
        <sz val="9"/>
        <color indexed="63"/>
        <rFont val="Calibri"/>
        <family val="0"/>
      </rPr>
      <t>0.5 μg(Rs)</t>
    </r>
  </si>
  <si>
    <t>AGL-CLONEDPP-01</t>
  </si>
  <si>
    <r>
      <rPr>
        <sz val="9"/>
        <color indexed="63"/>
        <rFont val="Calibri"/>
        <family val="0"/>
      </rPr>
      <t>0.5 µg Human HPRT Cloned qControl</t>
    </r>
  </si>
  <si>
    <r>
      <rPr>
        <sz val="9"/>
        <color indexed="63"/>
        <rFont val="Calibri"/>
        <family val="0"/>
      </rPr>
      <t>NM_000194</t>
    </r>
  </si>
  <si>
    <t>AGL-CLONEDPP-02</t>
  </si>
  <si>
    <r>
      <rPr>
        <sz val="9"/>
        <color indexed="63"/>
        <rFont val="Calibri"/>
        <family val="0"/>
      </rPr>
      <t>0.5 µg Mouse HPRT Cloned qControl</t>
    </r>
  </si>
  <si>
    <r>
      <rPr>
        <sz val="9"/>
        <color indexed="63"/>
        <rFont val="Calibri"/>
        <family val="0"/>
      </rPr>
      <t>NM_013556</t>
    </r>
  </si>
  <si>
    <t>AGL-CLONEDPP-03</t>
  </si>
  <si>
    <r>
      <rPr>
        <sz val="9"/>
        <color indexed="63"/>
        <rFont val="Calibri"/>
        <family val="0"/>
      </rPr>
      <t>0.5 µg Rat HPRT Cloned qControl</t>
    </r>
  </si>
  <si>
    <r>
      <rPr>
        <sz val="9"/>
        <color indexed="63"/>
        <rFont val="Calibri"/>
        <family val="0"/>
      </rPr>
      <t>NM_012583</t>
    </r>
  </si>
  <si>
    <t>AGL-CLONEDPP-04</t>
  </si>
  <si>
    <r>
      <rPr>
        <sz val="9"/>
        <color indexed="63"/>
        <rFont val="Calibri"/>
        <family val="0"/>
      </rPr>
      <t>0.5 µg Ch Hamster HPRT Cloned qControl</t>
    </r>
  </si>
  <si>
    <r>
      <rPr>
        <sz val="9"/>
        <color indexed="63"/>
        <rFont val="Calibri"/>
        <family val="0"/>
      </rPr>
      <t>J00060</t>
    </r>
  </si>
  <si>
    <t>AGL-CLONEDPP-05</t>
  </si>
  <si>
    <r>
      <rPr>
        <sz val="9"/>
        <color indexed="63"/>
        <rFont val="Calibri"/>
        <family val="0"/>
      </rPr>
      <t>0.5 µg Cow HPRT Cloned qControl</t>
    </r>
  </si>
  <si>
    <r>
      <rPr>
        <sz val="9"/>
        <color indexed="63"/>
        <rFont val="Calibri"/>
        <family val="0"/>
      </rPr>
      <t>NM_001034035</t>
    </r>
  </si>
  <si>
    <t>Internal Control Primers for qRT-PCRAnalysis</t>
  </si>
  <si>
    <r>
      <rPr>
        <sz val="9"/>
        <color indexed="63"/>
        <rFont val="Calibri"/>
        <family val="0"/>
      </rPr>
      <t>When qRT-PCR is performed it is necessary to have an internal standard to control for RNA loading. While many different“housekeeping”gene have been used for this purpose (such as ß-Actin, GAPDH, or Cyclophilin), most of these genes show fluctuation in expression levels with different treatments and are not as invariant as is needed for a true internal qRT-PCR control. IDT has developed the following SYBR-Green assays suitable for use an“internal normalization standard”in qRT-PCR analysis (??Ct method):</t>
    </r>
  </si>
  <si>
    <t>AGL-qRT-PCRA-01</t>
  </si>
  <si>
    <r>
      <rPr>
        <sz val="9"/>
        <color indexed="63"/>
        <rFont val="Calibri"/>
        <family val="0"/>
      </rPr>
      <t>RPLP0 SYBR-Green primers (Human)</t>
    </r>
  </si>
  <si>
    <t>AGL-qRT-PCRA-02</t>
  </si>
  <si>
    <r>
      <rPr>
        <sz val="9"/>
        <color indexed="63"/>
        <rFont val="Calibri"/>
        <family val="0"/>
      </rPr>
      <t>RPL23 SYBR-Green primers (Mouse)</t>
    </r>
  </si>
  <si>
    <t>AGL-qRT-PCRA-03</t>
  </si>
  <si>
    <r>
      <rPr>
        <sz val="9"/>
        <color indexed="63"/>
        <rFont val="Calibri"/>
        <family val="0"/>
      </rPr>
      <t>RPL23 SYBR-Green primers (Rat)</t>
    </r>
  </si>
  <si>
    <t>AGL-qRT-PCRA-04</t>
  </si>
  <si>
    <r>
      <rPr>
        <sz val="9"/>
        <color indexed="63"/>
        <rFont val="Calibri"/>
        <family val="0"/>
      </rPr>
      <t>RPL23 SYBR-Green primers (Chinese hamster)</t>
    </r>
  </si>
  <si>
    <t>AGL-qRT-PCRA-05</t>
  </si>
  <si>
    <r>
      <rPr>
        <sz val="9"/>
        <color indexed="63"/>
        <rFont val="Calibri"/>
        <family val="0"/>
      </rPr>
      <t>RPLP0 SYBR-Green primers (Cow)</t>
    </r>
  </si>
  <si>
    <t>AGL-qRT-PCRA-06</t>
  </si>
  <si>
    <r>
      <rPr>
        <sz val="9"/>
        <color indexed="63"/>
        <rFont val="Calibri"/>
        <family val="0"/>
      </rPr>
      <t>RPLP0 SYBR-Green primers (Pig)</t>
    </r>
  </si>
  <si>
    <r>
      <rPr>
        <sz val="9"/>
        <color indexed="63"/>
        <rFont val="Calibri"/>
        <family val="0"/>
      </rPr>
      <t>It is often useful to have cloned gene fragments available to establish quantitative standard curves when performing qRT-PCR. The assay amplicon</t>
    </r>
  </si>
  <si>
    <r>
      <rPr>
        <sz val="9"/>
        <color indexed="63"/>
        <rFont val="Calibri"/>
        <family val="0"/>
      </rPr>
      <t>for each of the above internal control qRT-PCR reactions has been cloned into pUC12 and sequence verified. Clones are provided as 0.5 ug of purified plasmid DNA</t>
    </r>
  </si>
  <si>
    <t>AGL-CPP-qCONTROL-01</t>
  </si>
  <si>
    <r>
      <rPr>
        <sz val="9"/>
        <color indexed="63"/>
        <rFont val="Calibri"/>
        <family val="0"/>
      </rPr>
      <t>0.5 µg Human RPLP0 Cloned qControl</t>
    </r>
  </si>
  <si>
    <r>
      <rPr>
        <sz val="9"/>
        <color indexed="63"/>
        <rFont val="Calibri"/>
        <family val="0"/>
      </rPr>
      <t>NM_001002</t>
    </r>
  </si>
  <si>
    <t>AGL-CPP-qCONTROL-02</t>
  </si>
  <si>
    <r>
      <rPr>
        <sz val="9"/>
        <color indexed="63"/>
        <rFont val="Calibri"/>
        <family val="0"/>
      </rPr>
      <t>0.5 µg Mouse RPL23 Cloned qControl</t>
    </r>
  </si>
  <si>
    <r>
      <rPr>
        <sz val="9"/>
        <color indexed="63"/>
        <rFont val="Calibri"/>
        <family val="0"/>
      </rPr>
      <t>NM_022891</t>
    </r>
  </si>
  <si>
    <t>AGL-CPP-qCONTROL-03</t>
  </si>
  <si>
    <r>
      <rPr>
        <sz val="9"/>
        <color indexed="63"/>
        <rFont val="Calibri"/>
        <family val="0"/>
      </rPr>
      <t>0.5 µg Rat RPL23 Cloned qControl</t>
    </r>
  </si>
  <si>
    <r>
      <rPr>
        <sz val="9"/>
        <color indexed="63"/>
        <rFont val="Calibri"/>
        <family val="0"/>
      </rPr>
      <t>NM_001007599</t>
    </r>
  </si>
  <si>
    <t>AGL-CPP-qCONTROL-04</t>
  </si>
  <si>
    <r>
      <rPr>
        <sz val="9"/>
        <color indexed="63"/>
        <rFont val="Calibri"/>
        <family val="0"/>
      </rPr>
      <t>0.5 µg Ch. Hamster RPL23 Cloned qControl</t>
    </r>
  </si>
  <si>
    <r>
      <rPr>
        <sz val="9"/>
        <color indexed="63"/>
        <rFont val="Calibri"/>
        <family val="0"/>
      </rPr>
      <t>Not Assigned</t>
    </r>
  </si>
  <si>
    <t>AGL-CPP-qCONTROL-05</t>
  </si>
  <si>
    <r>
      <rPr>
        <sz val="9"/>
        <color indexed="63"/>
        <rFont val="Calibri"/>
        <family val="0"/>
      </rPr>
      <t>0.5 µg Cow RPLP0 Cloned qControl</t>
    </r>
  </si>
  <si>
    <r>
      <rPr>
        <sz val="9"/>
        <color indexed="63"/>
        <rFont val="Calibri"/>
        <family val="0"/>
      </rPr>
      <t>NM_001012682</t>
    </r>
  </si>
  <si>
    <r>
      <rPr>
        <b/>
        <sz val="12"/>
        <color indexed="63"/>
        <rFont val="Calibri"/>
        <family val="0"/>
      </rPr>
      <t>Exogenous Reporter Gene Positive Controls</t>
    </r>
  </si>
  <si>
    <r>
      <rPr>
        <sz val="9"/>
        <color indexed="63"/>
        <rFont val="Calibri"/>
        <family val="0"/>
      </rPr>
      <t>Reporter genes can be used both as positive controls and as negative controls and so are very useful reagents. If your cell line expresses the reporter either stably or via co-transfection of an expression plasmid, the anti-EGFP or anti-FLuc DsiRNAs can function as a positive control. If your cell line does not express these reporter genes, then the anti-EGFP or anti-FLuc DsiRNAs can function as negative controls. Importantly, these DsiRNAs are validated, functional duplexes with known efficient RISC loading and so offer an added level of“control”that non-targeting sequences cannot offer. Note that these duplexes target standard enhanced green fluorescent protein (EGFP) or firefly luciferase (FLuc) and not newer, codon optimized variants (for example, FLuc-S1 will target the firefly luciferase gene in pGL2 and pGL3 but not pGL4 vectors).</t>
    </r>
  </si>
  <si>
    <t>AGL-EPGPC-01</t>
  </si>
  <si>
    <r>
      <rPr>
        <sz val="9"/>
        <color indexed="63"/>
        <rFont val="Calibri"/>
        <family val="0"/>
      </rPr>
      <t>EGFP-S1 DS Positive Control</t>
    </r>
  </si>
  <si>
    <t>AGL-EPGPC-02</t>
  </si>
  <si>
    <r>
      <rPr>
        <sz val="9"/>
        <color indexed="63"/>
        <rFont val="Calibri"/>
        <family val="0"/>
      </rPr>
      <t>FLuc-S1 DS Positive Control</t>
    </r>
  </si>
  <si>
    <t>AGL-EPGPC-03</t>
  </si>
  <si>
    <r>
      <rPr>
        <sz val="9"/>
        <color indexed="63"/>
        <rFont val="Calibri"/>
        <family val="0"/>
      </rPr>
      <t>RLuc-S1 DS Positive Control</t>
    </r>
  </si>
  <si>
    <r>
      <rPr>
        <b/>
        <sz val="12"/>
        <color indexed="63"/>
        <rFont val="Calibri"/>
        <family val="0"/>
      </rPr>
      <t>Universal Negative Control</t>
    </r>
  </si>
  <si>
    <r>
      <rPr>
        <sz val="9"/>
        <color indexed="63"/>
        <rFont val="Calibri"/>
        <family val="0"/>
      </rPr>
      <t>A negative control duplex has been developed which does not target any sequence in the human, mouse, or rat transcriptomes. It can be employed as a“universal negative control”for DsiRNA transfections. This is a non-targeting sequence. The EGFP and FLuc DsiRNAs may also be used as negative controls if functional, targeting duplexes are desired (see above).</t>
    </r>
  </si>
  <si>
    <t>AGL-UGC-01</t>
  </si>
  <si>
    <t>AGL-UGC-02</t>
  </si>
  <si>
    <t>AGL-UGC-03</t>
  </si>
  <si>
    <r>
      <rPr>
        <sz val="9"/>
        <color indexed="63"/>
        <rFont val="Calibri"/>
        <family val="0"/>
      </rPr>
      <t>Visit www.idtdna.com for a map of the plasmid clones in PDF format</t>
    </r>
  </si>
  <si>
    <t>Product Configuration</t>
  </si>
  <si>
    <r>
      <rPr>
        <b/>
        <sz val="9"/>
        <color indexed="63"/>
        <rFont val="Calibri"/>
        <family val="0"/>
      </rPr>
      <t>ddRNAi</t>
    </r>
  </si>
  <si>
    <r>
      <rPr>
        <b/>
        <sz val="9"/>
        <color indexed="63"/>
        <rFont val="Calibri"/>
        <family val="0"/>
      </rPr>
      <t>Purification</t>
    </r>
  </si>
  <si>
    <r>
      <rPr>
        <b/>
        <sz val="9"/>
        <color indexed="63"/>
        <rFont val="Calibri"/>
        <family val="0"/>
      </rPr>
      <t>GuaranteedYield</t>
    </r>
  </si>
  <si>
    <r>
      <rPr>
        <b/>
        <sz val="9"/>
        <color indexed="63"/>
        <rFont val="Calibri"/>
        <family val="0"/>
      </rPr>
      <t>Tube Price(Rs)</t>
    </r>
  </si>
  <si>
    <t>AGL-ddRNAi-01</t>
  </si>
  <si>
    <r>
      <rPr>
        <sz val="9"/>
        <color indexed="63"/>
        <rFont val="Calibri"/>
        <family val="0"/>
      </rPr>
      <t>4-nmole ddRNAi Oligo</t>
    </r>
  </si>
  <si>
    <r>
      <rPr>
        <sz val="9"/>
        <color indexed="63"/>
        <rFont val="Calibri"/>
        <family val="0"/>
      </rPr>
      <t>Standard Desalt</t>
    </r>
  </si>
  <si>
    <r>
      <rPr>
        <sz val="9"/>
        <color indexed="63"/>
        <rFont val="Calibri"/>
        <family val="0"/>
      </rPr>
      <t>4 nmoles</t>
    </r>
  </si>
  <si>
    <r>
      <rPr>
        <sz val="9"/>
        <color indexed="63"/>
        <rFont val="Calibri"/>
        <family val="0"/>
      </rPr>
      <t>85/base</t>
    </r>
  </si>
  <si>
    <r>
      <rPr>
        <sz val="9"/>
        <color indexed="63"/>
        <rFont val="Calibri"/>
        <family val="0"/>
      </rPr>
      <t>43/base</t>
    </r>
  </si>
  <si>
    <r>
      <rPr>
        <b/>
        <sz val="9"/>
        <color indexed="63"/>
        <rFont val="Calibri"/>
        <family val="0"/>
      </rPr>
      <t>1 nmole(Rs)</t>
    </r>
  </si>
  <si>
    <r>
      <rPr>
        <b/>
        <sz val="9"/>
        <color indexed="63"/>
        <rFont val="Calibri"/>
        <family val="0"/>
      </rPr>
      <t>5 nmole(Rs)</t>
    </r>
  </si>
  <si>
    <t>AGL-ddRNAi-02</t>
  </si>
  <si>
    <r>
      <rPr>
        <sz val="9"/>
        <color indexed="63"/>
        <rFont val="Calibri"/>
        <family val="0"/>
      </rPr>
      <t>5' M.R.S. (multiple restriction site) Linker</t>
    </r>
  </si>
  <si>
    <r>
      <rPr>
        <sz val="9"/>
        <color indexed="63"/>
        <rFont val="Calibri"/>
        <family val="0"/>
      </rPr>
      <t>3' Cloning Linkers</t>
    </r>
  </si>
  <si>
    <r>
      <rPr>
        <sz val="9"/>
        <color indexed="63"/>
        <rFont val="Calibri"/>
        <family val="0"/>
      </rPr>
      <t>3-Pack - 3 Linker Types - 1 nmole each, Rs. 39373/-</t>
    </r>
  </si>
  <si>
    <r>
      <rPr>
        <b/>
        <sz val="9"/>
        <color indexed="63"/>
        <rFont val="Calibri"/>
        <family val="0"/>
      </rPr>
      <t>miRN</t>
    </r>
    <r>
      <rPr>
        <b/>
        <sz val="9"/>
        <color indexed="63"/>
        <rFont val="Arial"/>
        <family val="0"/>
      </rPr>
      <t>AStarfire</t>
    </r>
    <r>
      <rPr>
        <vertAlign val="superscript"/>
        <sz val="5"/>
        <color indexed="63"/>
        <rFont val="Arial"/>
        <family val="0"/>
      </rPr>
      <t>®</t>
    </r>
  </si>
  <si>
    <t>IDT offers multiple miRNA products for researchers:</t>
  </si>
  <si>
    <r>
      <rPr>
        <sz val="9"/>
        <color indexed="63"/>
        <rFont val="Arial"/>
        <family val="0"/>
      </rPr>
      <t>Ÿ</t>
    </r>
    <r>
      <rPr>
        <sz val="9"/>
        <color indexed="63"/>
        <rFont val="Calibri"/>
        <family val="0"/>
      </rPr>
      <t xml:space="preserve">   Complete kit for 25 labeling reactions
</t>
    </r>
    <r>
      <rPr>
        <sz val="9"/>
        <color indexed="63"/>
        <rFont val="Arial"/>
        <family val="0"/>
      </rPr>
      <t>Ÿ</t>
    </r>
    <r>
      <rPr>
        <sz val="9"/>
        <color indexed="63"/>
        <rFont val="Calibri"/>
        <family val="0"/>
      </rPr>
      <t xml:space="preserve">   Linkers are provided lyophilized and ready for use in cloning
</t>
    </r>
    <r>
      <rPr>
        <sz val="9"/>
        <color indexed="63"/>
        <rFont val="Arial"/>
        <family val="0"/>
      </rPr>
      <t>Ÿ</t>
    </r>
    <r>
      <rPr>
        <sz val="9"/>
        <color indexed="63"/>
        <rFont val="Calibri"/>
        <family val="0"/>
      </rPr>
      <t xml:space="preserve">    Universal template
</t>
    </r>
    <r>
      <rPr>
        <sz val="9"/>
        <color indexed="63"/>
        <rFont val="Arial"/>
        <family val="0"/>
      </rPr>
      <t>Ÿ</t>
    </r>
    <r>
      <rPr>
        <sz val="9"/>
        <color indexed="63"/>
        <rFont val="Calibri"/>
        <family val="0"/>
      </rPr>
      <t xml:space="preserve">   Custom probe synthesis
</t>
    </r>
    <r>
      <rPr>
        <sz val="9"/>
        <color indexed="63"/>
        <rFont val="Arial"/>
        <family val="0"/>
      </rPr>
      <t>Ÿ</t>
    </r>
    <r>
      <rPr>
        <sz val="9"/>
        <color indexed="63"/>
        <rFont val="Calibri"/>
        <family val="0"/>
      </rPr>
      <t xml:space="preserve">    Refi ll kit</t>
    </r>
  </si>
  <si>
    <r>
      <rPr>
        <sz val="9"/>
        <color indexed="63"/>
        <rFont val="Arial"/>
        <family val="0"/>
      </rPr>
      <t>Ÿ</t>
    </r>
    <r>
      <rPr>
        <sz val="9"/>
        <color indexed="63"/>
        <rFont val="Calibri"/>
        <family val="0"/>
      </rPr>
      <t xml:space="preserve">    Internal RNA control oligos 454 Adapter primer sets
</t>
    </r>
    <r>
      <rPr>
        <sz val="9"/>
        <color indexed="63"/>
        <rFont val="Arial"/>
        <family val="0"/>
      </rPr>
      <t>Ÿ</t>
    </r>
    <r>
      <rPr>
        <sz val="9"/>
        <color indexed="63"/>
        <rFont val="Calibri"/>
        <family val="0"/>
      </rPr>
      <t xml:space="preserve">    miRFire</t>
    </r>
    <r>
      <rPr>
        <vertAlign val="superscript"/>
        <sz val="5"/>
        <color indexed="63"/>
        <rFont val="Calibri"/>
        <family val="0"/>
      </rPr>
      <t xml:space="preserve">TM </t>
    </r>
    <r>
      <rPr>
        <sz val="9"/>
        <color indexed="63"/>
        <rFont val="Calibri"/>
        <family val="0"/>
      </rPr>
      <t xml:space="preserve">products for generating radiolabeled oligo probes
</t>
    </r>
    <r>
      <rPr>
        <sz val="9"/>
        <color indexed="63"/>
        <rFont val="Arial"/>
        <family val="0"/>
      </rPr>
      <t>Ÿ</t>
    </r>
    <r>
      <rPr>
        <sz val="9"/>
        <color indexed="63"/>
        <rFont val="Calibri"/>
        <family val="0"/>
      </rPr>
      <t xml:space="preserve">    to identify small RNAs and analyze miRNA gene expression</t>
    </r>
  </si>
  <si>
    <r>
      <rPr>
        <sz val="9"/>
        <color indexed="63"/>
        <rFont val="Calibri"/>
        <family val="0"/>
      </rPr>
      <t>Visit www.idtdna.com for a complete line of miRFire</t>
    </r>
  </si>
  <si>
    <t>Products for generating radiolabeled oligo probes.</t>
  </si>
  <si>
    <r>
      <rPr>
        <b/>
        <sz val="9"/>
        <color indexed="63"/>
        <rFont val="Calibri"/>
        <family val="0"/>
      </rPr>
      <t>miRFire Nucleic Acid Labeling System</t>
    </r>
  </si>
  <si>
    <r>
      <rPr>
        <sz val="9"/>
        <color indexed="63"/>
        <rFont val="Calibri"/>
        <family val="0"/>
      </rPr>
      <t>miRNA StarFire</t>
    </r>
    <r>
      <rPr>
        <vertAlign val="superscript"/>
        <sz val="5"/>
        <color indexed="63"/>
        <rFont val="Arial"/>
        <family val="0"/>
      </rPr>
      <t>®</t>
    </r>
    <r>
      <rPr>
        <vertAlign val="superscript"/>
        <sz val="5"/>
        <color indexed="63"/>
        <rFont val="Calibri"/>
        <family val="0"/>
      </rPr>
      <t xml:space="preserve"> </t>
    </r>
    <r>
      <rPr>
        <sz val="9"/>
        <color indexed="63"/>
        <rFont val="Calibri"/>
        <family val="0"/>
      </rPr>
      <t>is a proprietary labeling system for generating radiolabeled oligo probes with 10-fold greater specific activity than traditional 5’- end labeling with polynucleotide kinase. It is based on 3’-end labeling with DNA polymerase. This labeling method is particulary useful for probes to identify small regulatory RNA and analyze the expression of microRNA genes.1-3 For more information, please see our tech bulletin by clicking here.</t>
    </r>
  </si>
  <si>
    <r>
      <rPr>
        <b/>
        <sz val="9"/>
        <color indexed="63"/>
        <rFont val="Calibri"/>
        <family val="0"/>
      </rPr>
      <t>miRNAStarFire</t>
    </r>
    <r>
      <rPr>
        <vertAlign val="superscript"/>
        <sz val="5"/>
        <color indexed="63"/>
        <rFont val="Arial"/>
        <family val="0"/>
      </rPr>
      <t>®</t>
    </r>
    <r>
      <rPr>
        <vertAlign val="superscript"/>
        <sz val="5"/>
        <color indexed="63"/>
        <rFont val="Calibri"/>
        <family val="0"/>
      </rPr>
      <t xml:space="preserve"> </t>
    </r>
    <r>
      <rPr>
        <b/>
        <sz val="9"/>
        <color indexed="63"/>
        <rFont val="Calibri"/>
        <family val="0"/>
      </rPr>
      <t>Complete Kit</t>
    </r>
  </si>
  <si>
    <r>
      <rPr>
        <b/>
        <sz val="9"/>
        <color indexed="63"/>
        <rFont val="Calibri"/>
        <family val="0"/>
      </rPr>
      <t>miRNAStarFire</t>
    </r>
    <r>
      <rPr>
        <vertAlign val="superscript"/>
        <sz val="5"/>
        <color indexed="63"/>
        <rFont val="Arial"/>
        <family val="0"/>
      </rPr>
      <t>®</t>
    </r>
    <r>
      <rPr>
        <vertAlign val="superscript"/>
        <sz val="5"/>
        <color indexed="63"/>
        <rFont val="Calibri"/>
        <family val="0"/>
      </rPr>
      <t xml:space="preserve"> </t>
    </r>
    <r>
      <rPr>
        <b/>
        <sz val="9"/>
        <color indexed="63"/>
        <rFont val="Calibri"/>
        <family val="0"/>
      </rPr>
      <t>UniversalTemplate</t>
    </r>
  </si>
  <si>
    <r>
      <rPr>
        <b/>
        <sz val="9"/>
        <color indexed="63"/>
        <rFont val="Calibri"/>
        <family val="0"/>
      </rPr>
      <t>miRNAStarFire</t>
    </r>
    <r>
      <rPr>
        <vertAlign val="superscript"/>
        <sz val="5"/>
        <color indexed="63"/>
        <rFont val="Arial"/>
        <family val="0"/>
      </rPr>
      <t>®</t>
    </r>
    <r>
      <rPr>
        <vertAlign val="superscript"/>
        <sz val="5"/>
        <color indexed="63"/>
        <rFont val="Calibri"/>
        <family val="0"/>
      </rPr>
      <t xml:space="preserve">  </t>
    </r>
    <r>
      <rPr>
        <b/>
        <sz val="9"/>
        <color indexed="63"/>
        <rFont val="Calibri"/>
        <family val="0"/>
      </rPr>
      <t>Refill Kit</t>
    </r>
  </si>
  <si>
    <t>AGL-miRNASTARfIRE-01</t>
  </si>
  <si>
    <r>
      <rPr>
        <sz val="9"/>
        <color indexed="63"/>
        <rFont val="Calibri"/>
        <family val="0"/>
      </rPr>
      <t>Rs. 21,000</t>
    </r>
  </si>
  <si>
    <r>
      <rPr>
        <sz val="9"/>
        <color indexed="63"/>
        <rFont val="Calibri"/>
        <family val="0"/>
      </rPr>
      <t>Rs. 37100</t>
    </r>
  </si>
  <si>
    <r>
      <rPr>
        <sz val="9"/>
        <color indexed="63"/>
        <rFont val="Calibri"/>
        <family val="0"/>
      </rPr>
      <t>Rs. 16500</t>
    </r>
  </si>
  <si>
    <r>
      <rPr>
        <sz val="9"/>
        <color indexed="63"/>
        <rFont val="Calibri"/>
        <family val="0"/>
      </rPr>
      <t>Includes:</t>
    </r>
  </si>
  <si>
    <r>
      <rPr>
        <sz val="9"/>
        <color indexed="63"/>
        <rFont val="Calibri"/>
        <family val="0"/>
      </rPr>
      <t>Sufficient for 300 labeling reactions</t>
    </r>
  </si>
  <si>
    <r>
      <rPr>
        <sz val="9"/>
        <color indexed="63"/>
        <rFont val="Calibri"/>
        <family val="0"/>
      </rPr>
      <t>Sufficient for 25 labeling reactions</t>
    </r>
  </si>
  <si>
    <r>
      <rPr>
        <sz val="9"/>
        <color indexed="63"/>
        <rFont val="Calibri"/>
        <family val="0"/>
      </rPr>
      <t>Exo-Klenow DNA Polymerase</t>
    </r>
  </si>
  <si>
    <r>
      <rPr>
        <sz val="9"/>
        <color indexed="63"/>
        <rFont val="Calibri"/>
        <family val="0"/>
      </rPr>
      <t>0.5 OD (in single tube)</t>
    </r>
  </si>
  <si>
    <r>
      <rPr>
        <sz val="9"/>
        <color indexed="63"/>
        <rFont val="Calibri"/>
        <family val="0"/>
      </rPr>
      <t>StarFire</t>
    </r>
    <r>
      <rPr>
        <vertAlign val="superscript"/>
        <sz val="5"/>
        <color indexed="63"/>
        <rFont val="Arial"/>
        <family val="0"/>
      </rPr>
      <t>®</t>
    </r>
    <r>
      <rPr>
        <vertAlign val="superscript"/>
        <sz val="5"/>
        <color indexed="63"/>
        <rFont val="Calibri"/>
        <family val="0"/>
      </rPr>
      <t xml:space="preserve"> </t>
    </r>
    <r>
      <rPr>
        <sz val="9"/>
        <color indexed="63"/>
        <rFont val="Calibri"/>
        <family val="0"/>
      </rPr>
      <t>10X Buffer Mix</t>
    </r>
  </si>
  <si>
    <r>
      <rPr>
        <sz val="9"/>
        <color indexed="63"/>
        <rFont val="Calibri"/>
        <family val="0"/>
      </rPr>
      <t>HPLCPurified</t>
    </r>
  </si>
  <si>
    <r>
      <rPr>
        <sz val="9"/>
        <color indexed="63"/>
        <rFont val="Calibri"/>
        <family val="0"/>
      </rPr>
      <t>StarFire</t>
    </r>
    <r>
      <rPr>
        <vertAlign val="superscript"/>
        <sz val="5"/>
        <color indexed="63"/>
        <rFont val="Arial"/>
        <family val="0"/>
      </rPr>
      <t>®</t>
    </r>
    <r>
      <rPr>
        <vertAlign val="superscript"/>
        <sz val="5"/>
        <color indexed="63"/>
        <rFont val="Calibri"/>
        <family val="0"/>
      </rPr>
      <t xml:space="preserve"> </t>
    </r>
    <r>
      <rPr>
        <sz val="9"/>
        <color indexed="63"/>
        <rFont val="Calibri"/>
        <family val="0"/>
      </rPr>
      <t>Stop Buffer</t>
    </r>
  </si>
  <si>
    <r>
      <rPr>
        <sz val="9"/>
        <color indexed="63"/>
        <rFont val="Calibri"/>
        <family val="0"/>
      </rPr>
      <t>One</t>
    </r>
    <r>
      <rPr>
        <sz val="9"/>
        <color indexed="63"/>
        <rFont val="Arial"/>
        <family val="0"/>
      </rPr>
      <t xml:space="preserve"> PAGE-purified StarFire</t>
    </r>
    <r>
      <rPr>
        <vertAlign val="superscript"/>
        <sz val="5"/>
        <color indexed="63"/>
        <rFont val="Arial"/>
        <family val="0"/>
      </rPr>
      <t>®</t>
    </r>
  </si>
  <si>
    <r>
      <rPr>
        <sz val="9"/>
        <color indexed="63"/>
        <rFont val="Calibri"/>
        <family val="0"/>
      </rPr>
      <t>Quality Control checked by mass</t>
    </r>
  </si>
  <si>
    <r>
      <rPr>
        <sz val="9"/>
        <color indexed="63"/>
        <rFont val="Calibri"/>
        <family val="0"/>
      </rPr>
      <t>StarFire</t>
    </r>
    <r>
      <rPr>
        <vertAlign val="superscript"/>
        <sz val="5"/>
        <color indexed="63"/>
        <rFont val="Arial"/>
        <family val="0"/>
      </rPr>
      <t>®</t>
    </r>
    <r>
      <rPr>
        <vertAlign val="superscript"/>
        <sz val="5"/>
        <color indexed="63"/>
        <rFont val="Calibri"/>
        <family val="0"/>
      </rPr>
      <t xml:space="preserve"> </t>
    </r>
    <r>
      <rPr>
        <sz val="9"/>
        <color indexed="63"/>
        <rFont val="Calibri"/>
        <family val="0"/>
      </rPr>
      <t>Universal Template</t>
    </r>
  </si>
  <si>
    <r>
      <rPr>
        <b/>
        <sz val="9"/>
        <color indexed="63"/>
        <rFont val="Calibri"/>
        <family val="0"/>
      </rPr>
      <t>Custom Probe(upto 50 bases)</t>
    </r>
  </si>
  <si>
    <r>
      <rPr>
        <sz val="9"/>
        <color indexed="63"/>
        <rFont val="Calibri"/>
        <family val="0"/>
      </rPr>
      <t>spectrometry and CE</t>
    </r>
  </si>
  <si>
    <r>
      <rPr>
        <b/>
        <sz val="9"/>
        <color indexed="63"/>
        <rFont val="Calibri"/>
        <family val="0"/>
      </rPr>
      <t>StarFire</t>
    </r>
    <r>
      <rPr>
        <vertAlign val="superscript"/>
        <sz val="5"/>
        <color indexed="63"/>
        <rFont val="Arial"/>
        <family val="0"/>
      </rPr>
      <t>®</t>
    </r>
    <r>
      <rPr>
        <vertAlign val="superscript"/>
        <sz val="5"/>
        <color indexed="63"/>
        <rFont val="Calibri"/>
        <family val="0"/>
      </rPr>
      <t xml:space="preserve"> </t>
    </r>
    <r>
      <rPr>
        <b/>
        <sz val="9"/>
        <color indexed="63"/>
        <rFont val="Calibri"/>
        <family val="0"/>
      </rPr>
      <t>UniversalTemplate</t>
    </r>
  </si>
  <si>
    <r>
      <rPr>
        <b/>
        <sz val="12"/>
        <color indexed="63"/>
        <rFont val="Calibri"/>
        <family val="0"/>
      </rPr>
      <t>miRCat</t>
    </r>
    <r>
      <rPr>
        <b/>
        <vertAlign val="superscript"/>
        <sz val="6"/>
        <color indexed="63"/>
        <rFont val="Calibri"/>
        <family val="0"/>
      </rPr>
      <t>TM</t>
    </r>
  </si>
  <si>
    <t>AGL-miRCat-01</t>
  </si>
  <si>
    <r>
      <rPr>
        <sz val="9"/>
        <color indexed="63"/>
        <rFont val="Calibri"/>
        <family val="0"/>
      </rPr>
      <t xml:space="preserve">miRCat Small RNA Cloning Kit Small, RNA cloning kit to identify small RNAs in
</t>
    </r>
    <r>
      <rPr>
        <sz val="9"/>
        <color indexed="63"/>
        <rFont val="Calibri"/>
        <family val="0"/>
      </rPr>
      <t>any species in any tissue</t>
    </r>
  </si>
  <si>
    <t>AGL-miRCat-02</t>
  </si>
  <si>
    <r>
      <rPr>
        <sz val="9"/>
        <color indexed="63"/>
        <rFont val="Calibri"/>
        <family val="0"/>
      </rPr>
      <t>miRCat-33 Conversion Oligo Pack</t>
    </r>
  </si>
  <si>
    <r>
      <rPr>
        <sz val="9"/>
        <color indexed="63"/>
        <rFont val="Calibri"/>
        <family val="0"/>
      </rPr>
      <t>1 nmole (Rs)</t>
    </r>
  </si>
  <si>
    <r>
      <rPr>
        <sz val="9"/>
        <color indexed="63"/>
        <rFont val="Calibri"/>
        <family val="0"/>
      </rPr>
      <t>5 nmoles (Rs)</t>
    </r>
  </si>
  <si>
    <r>
      <rPr>
        <b/>
        <sz val="9"/>
        <color indexed="63"/>
        <rFont val="Calibri"/>
        <family val="0"/>
      </rPr>
      <t>Clicktowww.idtdna.comformoreinformationon IDT’s full lineof Functional Genomics Products</t>
    </r>
  </si>
  <si>
    <r>
      <rPr>
        <b/>
        <sz val="12"/>
        <color indexed="8"/>
        <rFont val="Times New Roman"/>
        <family val="0"/>
      </rPr>
      <t>PRIME TIME</t>
    </r>
    <r>
      <rPr>
        <b/>
        <vertAlign val="superscript"/>
        <sz val="12"/>
        <color indexed="8"/>
        <rFont val="Times New Roman"/>
        <family val="0"/>
      </rPr>
      <t>TM</t>
    </r>
    <r>
      <rPr>
        <b/>
        <sz val="12"/>
        <color indexed="8"/>
        <rFont val="Times New Roman"/>
        <family val="0"/>
      </rPr>
      <t xml:space="preserve">  products for Gene Expressions &amp; Genotyping Assay</t>
    </r>
  </si>
  <si>
    <r>
      <rPr>
        <b/>
        <sz val="12"/>
        <color indexed="63"/>
        <rFont val="Calibri"/>
        <family val="0"/>
      </rPr>
      <t>PrimeTime</t>
    </r>
    <r>
      <rPr>
        <vertAlign val="superscript"/>
        <sz val="6"/>
        <color indexed="63"/>
        <rFont val="Arial"/>
        <family val="0"/>
      </rPr>
      <t>®</t>
    </r>
    <r>
      <rPr>
        <vertAlign val="superscript"/>
        <sz val="6"/>
        <color indexed="63"/>
        <rFont val="Calibri"/>
        <family val="0"/>
      </rPr>
      <t xml:space="preserve"> </t>
    </r>
    <r>
      <rPr>
        <b/>
        <sz val="12"/>
        <color indexed="63"/>
        <rFont val="Calibri"/>
        <family val="0"/>
      </rPr>
      <t>qPCRPrimers</t>
    </r>
  </si>
  <si>
    <t>The same primer pairs found in the PrimeTime qPCR Assays, mixed and delivered in a single tube. These primer sets are ideal for use with SYBR Green, EvaGreen, and other intercalating dyes, where no probe is needed</t>
  </si>
  <si>
    <r>
      <rPr>
        <b/>
        <sz val="9"/>
        <color indexed="63"/>
        <rFont val="Calibri"/>
        <family val="0"/>
      </rPr>
      <t>Description</t>
    </r>
  </si>
  <si>
    <t>AGL-PRIMETIME-qPCR-01</t>
  </si>
  <si>
    <r>
      <rPr>
        <sz val="9"/>
        <color indexed="63"/>
        <rFont val="Calibri"/>
        <family val="0"/>
      </rPr>
      <t>Pre-designed PrimeTime qPCR Primers for SYBR assays</t>
    </r>
  </si>
  <si>
    <r>
      <rPr>
        <sz val="9"/>
        <color indexed="63"/>
        <rFont val="Calibri"/>
        <family val="0"/>
      </rPr>
      <t>5,400/- per pair of primers</t>
    </r>
  </si>
  <si>
    <r>
      <rPr>
        <b/>
        <sz val="12"/>
        <color indexed="63"/>
        <rFont val="Calibri"/>
        <family val="0"/>
      </rPr>
      <t>PrimeTime</t>
    </r>
    <r>
      <rPr>
        <vertAlign val="superscript"/>
        <sz val="6"/>
        <color indexed="63"/>
        <rFont val="Arial"/>
        <family val="0"/>
      </rPr>
      <t>®</t>
    </r>
    <r>
      <rPr>
        <vertAlign val="superscript"/>
        <sz val="6"/>
        <color indexed="63"/>
        <rFont val="Calibri"/>
        <family val="0"/>
      </rPr>
      <t xml:space="preserve"> </t>
    </r>
    <r>
      <rPr>
        <b/>
        <sz val="12"/>
        <color indexed="63"/>
        <rFont val="Calibri"/>
        <family val="0"/>
      </rPr>
      <t>qPCRProbes</t>
    </r>
  </si>
  <si>
    <r>
      <rPr>
        <sz val="9"/>
        <color indexed="63"/>
        <rFont val="Arial"/>
        <family val="0"/>
      </rPr>
      <t>•</t>
    </r>
    <r>
      <rPr>
        <sz val="9"/>
        <color indexed="63"/>
        <rFont val="Calibri"/>
        <family val="0"/>
      </rPr>
      <t xml:space="preserve">    Dual-labeled probes are available with a wide variety of dyes and quenchers.</t>
    </r>
  </si>
  <si>
    <r>
      <rPr>
        <sz val="9"/>
        <color indexed="63"/>
        <rFont val="Arial"/>
        <family val="0"/>
      </rPr>
      <t>•</t>
    </r>
    <r>
      <rPr>
        <sz val="9"/>
        <color indexed="63"/>
        <rFont val="Calibri"/>
        <family val="0"/>
      </rPr>
      <t xml:space="preserve">    Express probes are ready for shipment in a single working day.</t>
    </r>
  </si>
  <si>
    <r>
      <rPr>
        <sz val="9"/>
        <color indexed="63"/>
        <rFont val="Arial"/>
        <family val="0"/>
      </rPr>
      <t>•</t>
    </r>
    <r>
      <rPr>
        <sz val="9"/>
        <color indexed="63"/>
        <rFont val="Calibri"/>
        <family val="0"/>
      </rPr>
      <t xml:space="preserve">     Ultra-small-scale Mini Probes allow you to try out a new probe or screen the expression levels of many genes.</t>
    </r>
  </si>
  <si>
    <r>
      <rPr>
        <sz val="9"/>
        <color indexed="63"/>
        <rFont val="Arial"/>
        <family val="0"/>
      </rPr>
      <t>•</t>
    </r>
    <r>
      <rPr>
        <sz val="9"/>
        <color indexed="63"/>
        <rFont val="Calibri"/>
        <family val="0"/>
      </rPr>
      <t xml:space="preserve">     Choose ZEN Double-Quenched Probes for superior performance compared to traditional dual-labeled probes.</t>
    </r>
  </si>
  <si>
    <r>
      <rPr>
        <b/>
        <sz val="12"/>
        <color indexed="63"/>
        <rFont val="Calibri"/>
        <family val="0"/>
      </rPr>
      <t>PrimeTime</t>
    </r>
    <r>
      <rPr>
        <b/>
        <vertAlign val="superscript"/>
        <sz val="6"/>
        <color indexed="63"/>
        <rFont val="Calibri"/>
        <family val="0"/>
      </rPr>
      <t xml:space="preserve">TM </t>
    </r>
    <r>
      <rPr>
        <b/>
        <sz val="12"/>
        <color indexed="63"/>
        <rFont val="Calibri"/>
        <family val="0"/>
      </rPr>
      <t>qPCR</t>
    </r>
  </si>
  <si>
    <r>
      <rPr>
        <sz val="9"/>
        <color indexed="63"/>
        <rFont val="Calibri"/>
        <family val="0"/>
      </rPr>
      <t>PrimeTime qPCR Assays are offered in three different sizes to meet any qPCR experimental need. In addition, for the Standard and XL sizes, selection of dye-quencher combination and primer to probe ratio can be specified to meet unique experimental demands.</t>
    </r>
  </si>
  <si>
    <r>
      <rPr>
        <sz val="9"/>
        <color indexed="63"/>
        <rFont val="Calibri"/>
        <family val="0"/>
      </rPr>
      <t>Assays consist of a forward primer, a reverse primer, and a dual-labeled probe all delivered in a single tube. Each Assay is made to order with estimated shipping in 2 to 4 days from order receipt. Each oligo undergoes 100% QC by mass spectrometry and all QC results are provided free of chargeto the customer on the IDT website.</t>
    </r>
  </si>
  <si>
    <r>
      <rPr>
        <b/>
        <sz val="9"/>
        <color indexed="63"/>
        <rFont val="Calibri"/>
        <family val="0"/>
      </rPr>
      <t>Reactions(20µL)</t>
    </r>
  </si>
  <si>
    <r>
      <rPr>
        <b/>
        <sz val="9"/>
        <color indexed="63"/>
        <rFont val="Calibri"/>
        <family val="0"/>
      </rPr>
      <t>Price(Rs) ((FAM/ZEN/ IBFQ))</t>
    </r>
  </si>
  <si>
    <r>
      <rPr>
        <b/>
        <sz val="9"/>
        <color indexed="63"/>
        <rFont val="Calibri"/>
        <family val="0"/>
      </rPr>
      <t xml:space="preserve">Price(Rs) (Other Dye&amp; Quencher
</t>
    </r>
    <r>
      <rPr>
        <b/>
        <sz val="9"/>
        <color indexed="63"/>
        <rFont val="Calibri"/>
        <family val="0"/>
      </rPr>
      <t>combinations)</t>
    </r>
    <r>
      <rPr>
        <b/>
        <vertAlign val="superscript"/>
        <sz val="5"/>
        <color indexed="63"/>
        <rFont val="Calibri"/>
        <family val="0"/>
      </rPr>
      <t>1</t>
    </r>
  </si>
  <si>
    <r>
      <rPr>
        <b/>
        <sz val="9"/>
        <color indexed="63"/>
        <rFont val="Calibri"/>
        <family val="0"/>
      </rPr>
      <t>Probe (nmoles)</t>
    </r>
    <r>
      <rPr>
        <b/>
        <vertAlign val="superscript"/>
        <sz val="5"/>
        <color indexed="63"/>
        <rFont val="Calibri"/>
        <family val="0"/>
      </rPr>
      <t>2</t>
    </r>
  </si>
  <si>
    <r>
      <rPr>
        <b/>
        <sz val="9"/>
        <color indexed="63"/>
        <rFont val="Calibri"/>
        <family val="0"/>
      </rPr>
      <t>Primers (nmoles)</t>
    </r>
    <r>
      <rPr>
        <b/>
        <vertAlign val="superscript"/>
        <sz val="5"/>
        <color indexed="63"/>
        <rFont val="Calibri"/>
        <family val="0"/>
      </rPr>
      <t>2</t>
    </r>
  </si>
  <si>
    <t>AGL-PRIMETIME-MINI qPCR-01</t>
  </si>
  <si>
    <r>
      <rPr>
        <sz val="9"/>
        <color indexed="63"/>
        <rFont val="Calibri"/>
        <family val="0"/>
      </rPr>
      <t>PrimeTime</t>
    </r>
    <r>
      <rPr>
        <vertAlign val="superscript"/>
        <sz val="5"/>
        <color indexed="63"/>
        <rFont val="Calibri"/>
        <family val="0"/>
      </rPr>
      <t xml:space="preserve">TM </t>
    </r>
    <r>
      <rPr>
        <sz val="9"/>
        <color indexed="63"/>
        <rFont val="Calibri"/>
        <family val="0"/>
      </rPr>
      <t>MiniqPCR Assay</t>
    </r>
  </si>
  <si>
    <r>
      <rPr>
        <sz val="9"/>
        <color indexed="63"/>
        <rFont val="Calibri"/>
        <family val="0"/>
      </rPr>
      <t>0.5</t>
    </r>
  </si>
  <si>
    <t>AGL-PRIMETIME-MINI qPCR-02</t>
  </si>
  <si>
    <r>
      <rPr>
        <sz val="9"/>
        <color indexed="63"/>
        <rFont val="Calibri"/>
        <family val="0"/>
      </rPr>
      <t>PrimeTime</t>
    </r>
    <r>
      <rPr>
        <vertAlign val="superscript"/>
        <sz val="5"/>
        <color indexed="63"/>
        <rFont val="Calibri"/>
        <family val="0"/>
      </rPr>
      <t xml:space="preserve">TM </t>
    </r>
    <r>
      <rPr>
        <sz val="9"/>
        <color indexed="63"/>
        <rFont val="Calibri"/>
        <family val="0"/>
      </rPr>
      <t>Standard qPCR Assay</t>
    </r>
  </si>
  <si>
    <r>
      <rPr>
        <sz val="9"/>
        <color indexed="63"/>
        <rFont val="Calibri"/>
        <family val="0"/>
      </rPr>
      <t>2.5</t>
    </r>
  </si>
  <si>
    <r>
      <rPr>
        <sz val="9"/>
        <color indexed="63"/>
        <rFont val="Calibri"/>
        <family val="0"/>
      </rPr>
      <t>2.5-10</t>
    </r>
  </si>
  <si>
    <t>AGL-PRIMETIME-MINI qPCR-03</t>
  </si>
  <si>
    <r>
      <rPr>
        <sz val="9"/>
        <color indexed="63"/>
        <rFont val="Calibri"/>
        <family val="0"/>
      </rPr>
      <t>PrimeTime</t>
    </r>
    <r>
      <rPr>
        <vertAlign val="superscript"/>
        <sz val="5"/>
        <color indexed="63"/>
        <rFont val="Calibri"/>
        <family val="0"/>
      </rPr>
      <t xml:space="preserve">TM </t>
    </r>
    <r>
      <rPr>
        <sz val="9"/>
        <color indexed="63"/>
        <rFont val="Calibri"/>
        <family val="0"/>
      </rPr>
      <t>XLqPCR Assay</t>
    </r>
  </si>
  <si>
    <r>
      <rPr>
        <sz val="9"/>
        <color indexed="63"/>
        <rFont val="Calibri"/>
        <family val="0"/>
      </rPr>
      <t>12.5</t>
    </r>
  </si>
  <si>
    <r>
      <rPr>
        <sz val="9"/>
        <color indexed="63"/>
        <rFont val="Calibri"/>
        <family val="0"/>
      </rPr>
      <t>12.5-50</t>
    </r>
  </si>
  <si>
    <r>
      <rPr>
        <sz val="9"/>
        <color indexed="63"/>
        <rFont val="Calibri"/>
        <family val="0"/>
      </rPr>
      <t>See table below for available dye quencher combinations</t>
    </r>
  </si>
  <si>
    <r>
      <rPr>
        <sz val="9"/>
        <color indexed="63"/>
        <rFont val="Calibri"/>
        <family val="0"/>
      </rPr>
      <t>The primer to probe ratio may be specified by the customer except for the PrimeTime Mini. Available Dye and Quencher Combinations for PrimeTime qPCR Assays</t>
    </r>
  </si>
  <si>
    <r>
      <rPr>
        <b/>
        <sz val="9"/>
        <color indexed="63"/>
        <rFont val="Calibri"/>
        <family val="0"/>
      </rPr>
      <t>5' Dye- Int ZEN- 3' Quencher</t>
    </r>
  </si>
  <si>
    <r>
      <rPr>
        <b/>
        <sz val="9"/>
        <color indexed="63"/>
        <rFont val="Calibri"/>
        <family val="0"/>
      </rPr>
      <t>Mini</t>
    </r>
  </si>
  <si>
    <r>
      <rPr>
        <b/>
        <sz val="9"/>
        <color indexed="63"/>
        <rFont val="Calibri"/>
        <family val="0"/>
      </rPr>
      <t>Standard</t>
    </r>
  </si>
  <si>
    <r>
      <rPr>
        <b/>
        <sz val="9"/>
        <color indexed="63"/>
        <rFont val="Calibri"/>
        <family val="0"/>
      </rPr>
      <t>XL</t>
    </r>
  </si>
  <si>
    <r>
      <rPr>
        <sz val="9"/>
        <color indexed="63"/>
        <rFont val="Calibri"/>
        <family val="0"/>
      </rPr>
      <t>6-FAM/ZEN/IBFQ</t>
    </r>
  </si>
  <si>
    <t>√</t>
  </si>
  <si>
    <r>
      <rPr>
        <sz val="9"/>
        <color indexed="63"/>
        <rFont val="Calibri"/>
        <family val="0"/>
      </rPr>
      <t>HEX/ZEN/IBFQ</t>
    </r>
  </si>
  <si>
    <r>
      <rPr>
        <sz val="9"/>
        <color indexed="63"/>
        <rFont val="Calibri"/>
        <family val="0"/>
      </rPr>
      <t>TET/ZEN/IBFQ</t>
    </r>
  </si>
  <si>
    <r>
      <rPr>
        <b/>
        <sz val="9"/>
        <color indexed="63"/>
        <rFont val="Calibri"/>
        <family val="0"/>
      </rPr>
      <t>5' Dye- 3' Quencher</t>
    </r>
  </si>
  <si>
    <r>
      <rPr>
        <sz val="9"/>
        <color indexed="63"/>
        <rFont val="Calibri"/>
        <family val="0"/>
      </rPr>
      <t>6-FAM/TAMRA</t>
    </r>
  </si>
  <si>
    <r>
      <rPr>
        <sz val="9"/>
        <color indexed="63"/>
        <rFont val="Calibri"/>
        <family val="0"/>
      </rPr>
      <t>Cy5/IBRQ</t>
    </r>
  </si>
  <si>
    <r>
      <rPr>
        <b/>
        <sz val="12"/>
        <color indexed="63"/>
        <rFont val="Calibri"/>
        <family val="0"/>
      </rPr>
      <t>PrimeTime</t>
    </r>
    <r>
      <rPr>
        <vertAlign val="superscript"/>
        <sz val="6"/>
        <color indexed="63"/>
        <rFont val="Arial"/>
        <family val="0"/>
      </rPr>
      <t>®</t>
    </r>
    <r>
      <rPr>
        <vertAlign val="superscript"/>
        <sz val="6"/>
        <color indexed="63"/>
        <rFont val="Calibri"/>
        <family val="0"/>
      </rPr>
      <t xml:space="preserve"> </t>
    </r>
    <r>
      <rPr>
        <b/>
        <sz val="12"/>
        <color indexed="63"/>
        <rFont val="Calibri"/>
        <family val="0"/>
      </rPr>
      <t>qPCRAssays</t>
    </r>
  </si>
  <si>
    <r>
      <rPr>
        <sz val="9"/>
        <color indexed="63"/>
        <rFont val="Arial"/>
        <family val="0"/>
      </rPr>
      <t>•</t>
    </r>
    <r>
      <rPr>
        <sz val="9"/>
        <color indexed="63"/>
        <rFont val="Calibri"/>
        <family val="0"/>
      </rPr>
      <t xml:space="preserve">     Primers and probe mixed and delivered in a single tube.</t>
    </r>
  </si>
  <si>
    <r>
      <rPr>
        <sz val="9"/>
        <color indexed="63"/>
        <rFont val="Arial"/>
        <family val="0"/>
      </rPr>
      <t>•</t>
    </r>
    <r>
      <rPr>
        <sz val="9"/>
        <color indexed="63"/>
        <rFont val="Calibri"/>
        <family val="0"/>
      </rPr>
      <t xml:space="preserve">     Use the ordering tools for guaranteed performance.</t>
    </r>
  </si>
  <si>
    <r>
      <rPr>
        <sz val="9"/>
        <color indexed="63"/>
        <rFont val="Arial"/>
        <family val="0"/>
      </rPr>
      <t>•</t>
    </r>
    <r>
      <rPr>
        <sz val="9"/>
        <color indexed="63"/>
        <rFont val="Calibri"/>
        <family val="0"/>
      </rPr>
      <t xml:space="preserve">     Select from 5 quencher combinations and 3 reactions scales.</t>
    </r>
  </si>
  <si>
    <r>
      <rPr>
        <sz val="9"/>
        <color indexed="63"/>
        <rFont val="Arial"/>
        <family val="0"/>
      </rPr>
      <t>•</t>
    </r>
    <r>
      <rPr>
        <sz val="9"/>
        <color indexed="63"/>
        <rFont val="Calibri"/>
        <family val="0"/>
      </rPr>
      <t xml:space="preserve">     Choose ZEN Double-Quenched Probes in your Assay for superior performance compared to traditional dual-labeled probes.</t>
    </r>
  </si>
  <si>
    <r>
      <rPr>
        <sz val="9"/>
        <color indexed="63"/>
        <rFont val="Arial"/>
        <family val="0"/>
      </rPr>
      <t>•</t>
    </r>
    <r>
      <rPr>
        <sz val="9"/>
        <color indexed="63"/>
        <rFont val="Calibri"/>
        <family val="0"/>
      </rPr>
      <t xml:space="preserve">     PrimeTime</t>
    </r>
    <r>
      <rPr>
        <vertAlign val="superscript"/>
        <sz val="5"/>
        <color indexed="63"/>
        <rFont val="Arial"/>
        <family val="0"/>
      </rPr>
      <t>®</t>
    </r>
    <r>
      <rPr>
        <vertAlign val="superscript"/>
        <sz val="5"/>
        <color indexed="63"/>
        <rFont val="Calibri"/>
        <family val="0"/>
      </rPr>
      <t xml:space="preserve"> </t>
    </r>
    <r>
      <rPr>
        <sz val="9"/>
        <color indexed="63"/>
        <rFont val="Calibri"/>
        <family val="0"/>
      </rPr>
      <t>qPCR Plates</t>
    </r>
  </si>
  <si>
    <r>
      <rPr>
        <sz val="9"/>
        <color indexed="63"/>
        <rFont val="Arial"/>
        <family val="0"/>
      </rPr>
      <t>•</t>
    </r>
    <r>
      <rPr>
        <sz val="9"/>
        <color indexed="63"/>
        <rFont val="Calibri"/>
        <family val="0"/>
      </rPr>
      <t xml:space="preserve">     Use the online design tool to create your own master plate; just cut, copy, paste, and fill in as you would with Excel</t>
    </r>
  </si>
  <si>
    <r>
      <rPr>
        <sz val="9"/>
        <color indexed="63"/>
        <rFont val="Arial"/>
        <family val="0"/>
      </rPr>
      <t>•</t>
    </r>
    <r>
      <rPr>
        <sz val="9"/>
        <color indexed="63"/>
        <rFont val="Calibri"/>
        <family val="0"/>
      </rPr>
      <t xml:space="preserve">    Select from predesigned assays for human, mouse, or rat; or simply enter your own primer and probes sequences manually.  Order assays with different dye–quencher combinations in the same plate.</t>
    </r>
  </si>
  <si>
    <r>
      <rPr>
        <sz val="9"/>
        <color indexed="63"/>
        <rFont val="Arial"/>
        <family val="0"/>
      </rPr>
      <t>•</t>
    </r>
    <r>
      <rPr>
        <sz val="9"/>
        <color indexed="63"/>
        <rFont val="Calibri"/>
        <family val="0"/>
      </rPr>
      <t xml:space="preserve">    All that is required is a minimum order of 24 assays or primer pairs per plate. Generate your own replicate plates for lower  cost per reaction.</t>
    </r>
  </si>
  <si>
    <t>Probe-Based qPCR Master Mix</t>
  </si>
  <si>
    <t>PrimeTime® Gene Expression Master Mix is a 2X solution designed for use in two-step RT-qPCR.</t>
  </si>
  <si>
    <t>Unit Size</t>
  </si>
  <si>
    <t>1 mL PrimeTime® Gene Expression Master Mix</t>
  </si>
  <si>
    <t>1 x 1 mL</t>
  </si>
  <si>
    <t>5 mL PrimeTime® Gene Expression Master Mix</t>
  </si>
  <si>
    <t>1 x 5 mL</t>
  </si>
  <si>
    <t>25 mL PrimeTime® Gene Expression Master Mix</t>
  </si>
  <si>
    <r>
      <rPr>
        <sz val="12"/>
        <rFont val="Times New Roman"/>
        <family val="0"/>
      </rPr>
      <t>5 x 5 mL</t>
    </r>
    <r>
      <rPr>
        <sz val="12"/>
        <rFont val="Arial"/>
        <family val="0"/>
      </rPr>
      <t xml:space="preserve"> </t>
    </r>
  </si>
  <si>
    <t>Prime Time Dual Labeled DNA Probes with Internal ZEN quencher</t>
  </si>
  <si>
    <t>Reporter: 5' 6-FAM</t>
  </si>
  <si>
    <r>
      <rPr>
        <b/>
        <sz val="9"/>
        <color indexed="63"/>
        <rFont val="Calibri"/>
        <family val="0"/>
      </rPr>
      <t>Quencher(with Internal ZEN)</t>
    </r>
  </si>
  <si>
    <r>
      <rPr>
        <b/>
        <sz val="9"/>
        <color indexed="63"/>
        <rFont val="Calibri"/>
        <family val="0"/>
      </rPr>
      <t>Minimum Guarantee</t>
    </r>
  </si>
  <si>
    <t>AGL-REP-5' 6-FAM-01</t>
  </si>
  <si>
    <r>
      <rPr>
        <sz val="9"/>
        <color indexed="63"/>
        <rFont val="Calibri"/>
        <family val="0"/>
      </rPr>
      <t>Mini</t>
    </r>
  </si>
  <si>
    <r>
      <rPr>
        <sz val="9"/>
        <color indexed="63"/>
        <rFont val="Calibri"/>
        <family val="0"/>
      </rPr>
      <t>0.5 nmoles</t>
    </r>
  </si>
  <si>
    <t>AGL-REP-5' 6-FAM-02</t>
  </si>
  <si>
    <r>
      <rPr>
        <sz val="9"/>
        <color indexed="63"/>
        <rFont val="Calibri"/>
        <family val="0"/>
      </rPr>
      <t>Eco</t>
    </r>
  </si>
  <si>
    <r>
      <rPr>
        <sz val="9"/>
        <color indexed="63"/>
        <rFont val="Calibri"/>
        <family val="0"/>
      </rPr>
      <t>2.5 nmoles</t>
    </r>
  </si>
  <si>
    <t>AGL-REP-5' 6-FAM-03</t>
  </si>
  <si>
    <r>
      <rPr>
        <sz val="9"/>
        <color indexed="63"/>
        <rFont val="Calibri"/>
        <family val="0"/>
      </rPr>
      <t>100 nm</t>
    </r>
  </si>
  <si>
    <r>
      <rPr>
        <sz val="9"/>
        <color indexed="63"/>
        <rFont val="Calibri"/>
        <family val="0"/>
      </rPr>
      <t>10 nmoles</t>
    </r>
  </si>
  <si>
    <t>AGL-REP-5' 6-FAM-04</t>
  </si>
  <si>
    <r>
      <rPr>
        <sz val="9"/>
        <color indexed="63"/>
        <rFont val="Calibri"/>
        <family val="0"/>
      </rPr>
      <t>250 nm</t>
    </r>
  </si>
  <si>
    <r>
      <rPr>
        <sz val="9"/>
        <color indexed="63"/>
        <rFont val="Calibri"/>
        <family val="0"/>
      </rPr>
      <t>25 nmoles</t>
    </r>
  </si>
  <si>
    <t>AGL-REP-5' 6-FAM-05</t>
  </si>
  <si>
    <r>
      <rPr>
        <sz val="9"/>
        <color indexed="63"/>
        <rFont val="Calibri"/>
        <family val="0"/>
      </rPr>
      <t>1 umole</t>
    </r>
  </si>
  <si>
    <r>
      <rPr>
        <sz val="9"/>
        <color indexed="63"/>
        <rFont val="Calibri"/>
        <family val="0"/>
      </rPr>
      <t>50 nmoles</t>
    </r>
  </si>
  <si>
    <t>Reporter: TET</t>
  </si>
  <si>
    <t>AGL-REP-TET-01</t>
  </si>
  <si>
    <t>AGL-REP-TET-02</t>
  </si>
  <si>
    <t>AGL-REP-TET-03</t>
  </si>
  <si>
    <t>Reporter: HEX</t>
  </si>
  <si>
    <t>AGL-REP-HEX-01</t>
  </si>
  <si>
    <t>AGL-REP-HEX-02</t>
  </si>
  <si>
    <t>AGL-REP-HEX-03</t>
  </si>
  <si>
    <t>Reporter: MAX</t>
  </si>
  <si>
    <t>AGL-REP-MAX-01</t>
  </si>
  <si>
    <r>
      <rPr>
        <sz val="9"/>
        <color indexed="63"/>
        <rFont val="Calibri"/>
        <family val="0"/>
      </rPr>
      <t>2 nmoles</t>
    </r>
  </si>
  <si>
    <t>AGL-REP-MAX-02</t>
  </si>
  <si>
    <r>
      <rPr>
        <sz val="9"/>
        <color indexed="63"/>
        <rFont val="Calibri"/>
        <family val="0"/>
      </rPr>
      <t>8 nmoles</t>
    </r>
  </si>
  <si>
    <t>AGL-REP-MAX-03</t>
  </si>
  <si>
    <r>
      <rPr>
        <sz val="9"/>
        <color indexed="63"/>
        <rFont val="Calibri"/>
        <family val="0"/>
      </rPr>
      <t>20 nmoles</t>
    </r>
  </si>
  <si>
    <t>Reporter: JOENHSEster</t>
  </si>
  <si>
    <t>AGL-REP-JOENHSE-01</t>
  </si>
  <si>
    <r>
      <rPr>
        <b/>
        <sz val="12"/>
        <color indexed="63"/>
        <rFont val="Calibri"/>
        <family val="0"/>
      </rPr>
      <t>PrimeTime</t>
    </r>
    <r>
      <rPr>
        <b/>
        <vertAlign val="superscript"/>
        <sz val="12"/>
        <color indexed="63"/>
        <rFont val="Calibri"/>
        <family val="0"/>
      </rPr>
      <t xml:space="preserve">TM </t>
    </r>
    <r>
      <rPr>
        <b/>
        <sz val="12"/>
        <color indexed="63"/>
        <rFont val="Calibri"/>
        <family val="0"/>
      </rPr>
      <t>Dual-labeled DNAProbes</t>
    </r>
  </si>
  <si>
    <t>PrimeTime  Dual-labeled  DNA  probes  are  licensed  for  use  in  the  5  Prime  Nuclease  Real-Time  PCR  assay  (with  companion  dye  and quencher licenses).</t>
  </si>
  <si>
    <t>Reporter: 5’ 6-FAM</t>
  </si>
  <si>
    <r>
      <rPr>
        <b/>
        <sz val="9"/>
        <color indexed="63"/>
        <rFont val="Calibri"/>
        <family val="0"/>
      </rPr>
      <t>Quencher</t>
    </r>
  </si>
  <si>
    <t>AGL-PRIMETIME-DUALAB-DNAPROBE-01</t>
  </si>
  <si>
    <r>
      <rPr>
        <sz val="9"/>
        <color indexed="63"/>
        <rFont val="Calibri"/>
        <family val="0"/>
      </rPr>
      <t>3' Black Hole Quencher</t>
    </r>
    <r>
      <rPr>
        <vertAlign val="superscript"/>
        <sz val="5"/>
        <color indexed="63"/>
        <rFont val="Arial"/>
        <family val="0"/>
      </rPr>
      <t>®</t>
    </r>
    <r>
      <rPr>
        <vertAlign val="superscript"/>
        <sz val="5"/>
        <color indexed="63"/>
        <rFont val="Calibri"/>
        <family val="0"/>
      </rPr>
      <t xml:space="preserve"> </t>
    </r>
    <r>
      <rPr>
        <sz val="9"/>
        <color indexed="63"/>
        <rFont val="Calibri"/>
        <family val="0"/>
      </rPr>
      <t>1</t>
    </r>
  </si>
  <si>
    <t>AGL-PRIMETIME-DUALAB-DNAPROBE-02</t>
  </si>
  <si>
    <t>AGL-PRIMETIME-DUALAB-DNAPROBE-03</t>
  </si>
  <si>
    <t>AGL-PRIMETIME-DUALAB-DNAPROBE-04</t>
  </si>
  <si>
    <r>
      <rPr>
        <sz val="9"/>
        <color indexed="63"/>
        <rFont val="Calibri"/>
        <family val="0"/>
      </rPr>
      <t>3' Black Hole Quencher</t>
    </r>
    <r>
      <rPr>
        <vertAlign val="superscript"/>
        <sz val="5"/>
        <color indexed="63"/>
        <rFont val="Arial"/>
        <family val="0"/>
      </rPr>
      <t>®</t>
    </r>
    <r>
      <rPr>
        <vertAlign val="superscript"/>
        <sz val="5"/>
        <color indexed="63"/>
        <rFont val="Calibri"/>
        <family val="0"/>
      </rPr>
      <t xml:space="preserve"> </t>
    </r>
    <r>
      <rPr>
        <sz val="9"/>
        <color indexed="63"/>
        <rFont val="Calibri"/>
        <family val="0"/>
      </rPr>
      <t>2</t>
    </r>
  </si>
  <si>
    <t>AGL-PRIMETIME-DUALAB-DNAPROBE-05</t>
  </si>
  <si>
    <t>AGL-PRIMETIME-DUALAB-DNAPROBE-06</t>
  </si>
  <si>
    <t>AGL-PRIMETIME-DUALAB-DNAPROBE-07</t>
  </si>
  <si>
    <r>
      <rPr>
        <sz val="9"/>
        <color indexed="63"/>
        <rFont val="Calibri"/>
        <family val="0"/>
      </rPr>
      <t>3' TAMRA-Sp</t>
    </r>
  </si>
  <si>
    <t>AGL-PRIMETIME-DUALAB-DNAPROBE-08</t>
  </si>
  <si>
    <t>AGL-PRIMETIME-DUALAB-DNAPROBE-09</t>
  </si>
  <si>
    <t>AGL-PRIMETIME-DUALAB-DNAPROBE-10</t>
  </si>
  <si>
    <r>
      <rPr>
        <sz val="9"/>
        <color indexed="63"/>
        <rFont val="Calibri"/>
        <family val="0"/>
      </rPr>
      <t>3' TAMRA NHS Ester-Sp</t>
    </r>
  </si>
  <si>
    <t>AGL-PRIMETIME-DUALAB-DNAPROBE-11</t>
  </si>
  <si>
    <t>Reporter: 5' MAX 550</t>
  </si>
  <si>
    <t>AGL-REP-5' MAX550-01</t>
  </si>
  <si>
    <r>
      <rPr>
        <sz val="9"/>
        <color indexed="63"/>
        <rFont val="Calibri"/>
        <family val="0"/>
      </rPr>
      <t>3' Iowa Black</t>
    </r>
    <r>
      <rPr>
        <vertAlign val="superscript"/>
        <sz val="5"/>
        <color indexed="63"/>
        <rFont val="Arial"/>
        <family val="0"/>
      </rPr>
      <t>®</t>
    </r>
    <r>
      <rPr>
        <vertAlign val="superscript"/>
        <sz val="5"/>
        <color indexed="63"/>
        <rFont val="Calibri"/>
        <family val="0"/>
      </rPr>
      <t xml:space="preserve"> </t>
    </r>
    <r>
      <rPr>
        <sz val="9"/>
        <color indexed="63"/>
        <rFont val="Calibri"/>
        <family val="0"/>
      </rPr>
      <t>FQ</t>
    </r>
  </si>
  <si>
    <t>AGL-REP-5' MAX550-02</t>
  </si>
  <si>
    <t>AGL-REP-5' MAX550-03</t>
  </si>
  <si>
    <t>AGL-REP-5' MAX550-04</t>
  </si>
  <si>
    <t>AGL-REP-5' MAX550-05</t>
  </si>
  <si>
    <t>AGL-REP-5' MAX550-06</t>
  </si>
  <si>
    <t>AGL-REP-5' MAX550-07</t>
  </si>
  <si>
    <t>AGL-REP-5' MAX550-08</t>
  </si>
  <si>
    <t>AGL-REP-5' MAX550-09</t>
  </si>
  <si>
    <r>
      <rPr>
        <b/>
        <sz val="10"/>
        <color indexed="8"/>
        <rFont val="Times New Roman"/>
        <family val="0"/>
      </rPr>
      <t>Reporter: 5' HEX</t>
    </r>
    <r>
      <rPr>
        <b/>
        <vertAlign val="superscript"/>
        <sz val="10"/>
        <color indexed="8"/>
        <rFont val="Times New Roman"/>
        <family val="0"/>
      </rPr>
      <t>TM</t>
    </r>
  </si>
  <si>
    <t>AGL-REP-5' HEX-01</t>
  </si>
  <si>
    <t>AGL-REP-5' HEX-02</t>
  </si>
  <si>
    <t>AGL-REP-5' HEX-03</t>
  </si>
  <si>
    <t>AGL-REP-5' HEX-04</t>
  </si>
  <si>
    <t>AGL-REP-5' HEX-05</t>
  </si>
  <si>
    <t>AGL-REP-5' HEX-06</t>
  </si>
  <si>
    <t>AGL-REP-5' HEX-07</t>
  </si>
  <si>
    <t>AGL-REP-5' HEX-08</t>
  </si>
  <si>
    <t>AGL-REP-5' HEX-09</t>
  </si>
  <si>
    <t>PrimeTimeTM Dual-labeled DNAProbes</t>
  </si>
  <si>
    <r>
      <rPr>
        <b/>
        <sz val="10"/>
        <color indexed="8"/>
        <rFont val="Times New Roman"/>
        <family val="0"/>
      </rPr>
      <t>Reporter: 5' TET</t>
    </r>
    <r>
      <rPr>
        <b/>
        <vertAlign val="superscript"/>
        <sz val="10"/>
        <color indexed="8"/>
        <rFont val="Times New Roman"/>
        <family val="0"/>
      </rPr>
      <t>TM</t>
    </r>
  </si>
  <si>
    <t>AGL-REP-5'-TET-01</t>
  </si>
  <si>
    <t>AGL-REP-5'-TET-02</t>
  </si>
  <si>
    <t>AGL-REP-5'-TET-03</t>
  </si>
  <si>
    <t>AGL-REP-5' -TET-04</t>
  </si>
  <si>
    <t>AGL-REP-5' -TET-05</t>
  </si>
  <si>
    <t>AGL-REP-5' -TET-06</t>
  </si>
  <si>
    <t>AGL-REP-5' -TET-07</t>
  </si>
  <si>
    <t>AGL-REP-5' -TET-08</t>
  </si>
  <si>
    <t>AGL-REP-5' -TET-09</t>
  </si>
  <si>
    <r>
      <rPr>
        <b/>
        <sz val="10"/>
        <color indexed="8"/>
        <rFont val="Times New Roman"/>
        <family val="0"/>
      </rPr>
      <t>Reporter: 5' Cy3</t>
    </r>
    <r>
      <rPr>
        <b/>
        <vertAlign val="superscript"/>
        <sz val="10"/>
        <color indexed="8"/>
        <rFont val="Times New Roman"/>
        <family val="0"/>
      </rPr>
      <t>TM</t>
    </r>
  </si>
  <si>
    <t>AGL-REP 5' Cy3-01</t>
  </si>
  <si>
    <r>
      <rPr>
        <sz val="9"/>
        <color indexed="63"/>
        <rFont val="Calibri"/>
        <family val="0"/>
      </rPr>
      <t>3' Iowa Black</t>
    </r>
    <r>
      <rPr>
        <vertAlign val="superscript"/>
        <sz val="5"/>
        <color indexed="63"/>
        <rFont val="Arial"/>
        <family val="0"/>
      </rPr>
      <t>®</t>
    </r>
    <r>
      <rPr>
        <vertAlign val="superscript"/>
        <sz val="5"/>
        <color indexed="63"/>
        <rFont val="Calibri"/>
        <family val="0"/>
      </rPr>
      <t xml:space="preserve"> </t>
    </r>
    <r>
      <rPr>
        <sz val="9"/>
        <color indexed="63"/>
        <rFont val="Calibri"/>
        <family val="0"/>
      </rPr>
      <t>RQ-Sp</t>
    </r>
  </si>
  <si>
    <t>AGL-REP 5' Cy3-02</t>
  </si>
  <si>
    <t>AGL-REP 5' Cy3-03</t>
  </si>
  <si>
    <t>AGL-REP 5' Cy3-04</t>
  </si>
  <si>
    <t>AGL-REP 5' Cy3-05</t>
  </si>
  <si>
    <t>AGL-REP 5' Cy3-06</t>
  </si>
  <si>
    <r>
      <rPr>
        <b/>
        <sz val="10"/>
        <color indexed="8"/>
        <rFont val="Times New Roman"/>
        <family val="0"/>
      </rPr>
      <t>Reporter: 5' Cy5</t>
    </r>
    <r>
      <rPr>
        <b/>
        <vertAlign val="superscript"/>
        <sz val="10"/>
        <color indexed="8"/>
        <rFont val="Times New Roman"/>
        <family val="0"/>
      </rPr>
      <t>TM</t>
    </r>
  </si>
  <si>
    <t>AGL-REP 5' Cy5-01</t>
  </si>
  <si>
    <t>AGL-REP 5' Cy5-02</t>
  </si>
  <si>
    <t>AGL-REP 5' Cy5-03</t>
  </si>
  <si>
    <t>AGL-REP 5' Cy5-04</t>
  </si>
  <si>
    <t>AGL-REP 5' Cy5-05</t>
  </si>
  <si>
    <t>AGL-REP 5' Cy5-06</t>
  </si>
  <si>
    <r>
      <rPr>
        <b/>
        <sz val="10"/>
        <color indexed="8"/>
        <rFont val="Times New Roman"/>
        <family val="0"/>
      </rPr>
      <t>Reporter: 5'TEX</t>
    </r>
    <r>
      <rPr>
        <b/>
        <vertAlign val="superscript"/>
        <sz val="10"/>
        <color indexed="8"/>
        <rFont val="Times New Roman"/>
        <family val="0"/>
      </rPr>
      <t>TM</t>
    </r>
    <r>
      <rPr>
        <b/>
        <sz val="10"/>
        <color indexed="8"/>
        <rFont val="Times New Roman"/>
        <family val="0"/>
      </rPr>
      <t xml:space="preserve"> 615</t>
    </r>
  </si>
  <si>
    <t>AGL-REP- 5' TEX 615-01</t>
  </si>
  <si>
    <t>AGL-REP- 5' TEX 615-02</t>
  </si>
  <si>
    <t>AGL-REP- 5' TEX 615-03</t>
  </si>
  <si>
    <t>AGL-REP- 5' TEX 615-04</t>
  </si>
  <si>
    <t>AGL-REP- 5' TEX 615-05</t>
  </si>
  <si>
    <t>AGL-REP- 5' TEX 615-06</t>
  </si>
  <si>
    <t>Reporter: 5' JOE NHS Ester</t>
  </si>
  <si>
    <t>AGL-REP- 5'-JOE NHS-01</t>
  </si>
  <si>
    <r>
      <rPr>
        <sz val="9"/>
        <color indexed="63"/>
        <rFont val="Calibri"/>
        <family val="0"/>
      </rPr>
      <t xml:space="preserve">250 nmole
</t>
    </r>
    <r>
      <rPr>
        <sz val="9"/>
        <color indexed="63"/>
        <rFont val="Calibri"/>
        <family val="0"/>
      </rPr>
      <t>1 µmole</t>
    </r>
  </si>
  <si>
    <r>
      <rPr>
        <sz val="9"/>
        <color indexed="63"/>
        <rFont val="Calibri"/>
        <family val="0"/>
      </rPr>
      <t xml:space="preserve">8 nmoles
</t>
    </r>
    <r>
      <rPr>
        <sz val="9"/>
        <color indexed="63"/>
        <rFont val="Calibri"/>
        <family val="0"/>
      </rPr>
      <t>20 nmoles</t>
    </r>
  </si>
  <si>
    <r>
      <rPr>
        <sz val="9"/>
        <color indexed="63"/>
        <rFont val="Calibri"/>
        <family val="0"/>
      </rPr>
      <t xml:space="preserve">37700
</t>
    </r>
    <r>
      <rPr>
        <sz val="9"/>
        <color indexed="63"/>
        <rFont val="Calibri"/>
        <family val="0"/>
      </rPr>
      <t>56550</t>
    </r>
  </si>
  <si>
    <t>AGL-REP- 5'-JOE NHS-02</t>
  </si>
  <si>
    <r>
      <rPr>
        <sz val="9"/>
        <color indexed="63"/>
        <rFont val="Calibri"/>
        <family val="0"/>
      </rPr>
      <t xml:space="preserve">45675
</t>
    </r>
    <r>
      <rPr>
        <sz val="9"/>
        <color indexed="63"/>
        <rFont val="Calibri"/>
        <family val="0"/>
      </rPr>
      <t>68875</t>
    </r>
  </si>
  <si>
    <t>AGL-REP- 5'-JOE NHS-03</t>
  </si>
  <si>
    <t>Reporter: 5' ROXNHSEster</t>
  </si>
  <si>
    <t>AGL-REP-5' ROXNHSE-01</t>
  </si>
  <si>
    <t>AGL-REP-5' ROXNHSE-02</t>
  </si>
  <si>
    <t>Reporter: 5'TAMRATM NHSEster</t>
  </si>
  <si>
    <t>AGL-REP-5'TAMRA NHSE-01</t>
  </si>
  <si>
    <t>AGL-REP-5'TAMRA NHSE-02</t>
  </si>
  <si>
    <t>Reporter: 5'Texas Red®-XNHSEster</t>
  </si>
  <si>
    <t>AGL-REP-5'TEXAS RED-XNHSE-01</t>
  </si>
  <si>
    <t>AGL-REP-5'TEXAS RED-XNHSE-02</t>
  </si>
  <si>
    <r>
      <rPr>
        <b/>
        <sz val="10"/>
        <color indexed="8"/>
        <rFont val="Times New Roman"/>
        <family val="0"/>
      </rPr>
      <t>Reporter: 5'TYE</t>
    </r>
    <r>
      <rPr>
        <b/>
        <vertAlign val="superscript"/>
        <sz val="10"/>
        <color indexed="8"/>
        <rFont val="Times New Roman"/>
        <family val="0"/>
      </rPr>
      <t xml:space="preserve">TM </t>
    </r>
    <r>
      <rPr>
        <b/>
        <sz val="10"/>
        <color indexed="8"/>
        <rFont val="Times New Roman"/>
        <family val="0"/>
      </rPr>
      <t>563</t>
    </r>
  </si>
  <si>
    <t>AGL-REP-5' TYE 563-01</t>
  </si>
  <si>
    <t>AGL-REP-5' TYE 563-02</t>
  </si>
  <si>
    <t>AGL-REP-5' TYE 563-03</t>
  </si>
  <si>
    <t>AGL-REP-5' TYE 563-04</t>
  </si>
  <si>
    <t>AGL-REP-5' TYE 563-05</t>
  </si>
  <si>
    <t>AGL-REP-5' TYE 563-06</t>
  </si>
  <si>
    <t>Reporter: 5'TYETM 665</t>
  </si>
  <si>
    <t>AGL-REP- 5'TYE 665-01</t>
  </si>
  <si>
    <t>AGL-REP- 5'TYE 665-02</t>
  </si>
  <si>
    <t>AGL-REP- 5'TYE 665-03</t>
  </si>
  <si>
    <t>AGL-REP- 5'TYE 665-04</t>
  </si>
  <si>
    <t>AGL-REP- 5'TYE 665-05</t>
  </si>
  <si>
    <t>AGL-REP- 5'TYE 665-06</t>
  </si>
  <si>
    <t>Dual-Labeled LNA Probes</t>
  </si>
  <si>
    <r>
      <rPr>
        <sz val="9"/>
        <color indexed="63"/>
        <rFont val="Calibri"/>
        <family val="0"/>
      </rPr>
      <t>Locked Nucleic Acids (LNAs) can be incorporated into dual-labeled probes.1,2,3 Since LNA bases significantly increase Tm, LNA dual-labeled</t>
    </r>
  </si>
  <si>
    <r>
      <rPr>
        <sz val="9"/>
        <color indexed="63"/>
        <rFont val="Calibri"/>
        <family val="0"/>
      </rPr>
      <t>probes (DLPs) are shorter than standard DNA DLPs. Shorter probes have better quenching, a higher signal-to-noise ratio and are therefore more sensitive. More importantly, these probes offer an improved ability to distinguish mutations or single nucleotide polymorphisms (SNPs). A DNA DLP typically has a Tm of ~5°C between perfect match and mismatch hybridization. An LNA DLP can have a Tm of &gt; 15°C, greatly increasing accuracy of allele determination in real time PCR or other methods that use differential hybridization to distinguish polymorphism.</t>
    </r>
  </si>
  <si>
    <r>
      <rPr>
        <sz val="9"/>
        <color indexed="63"/>
        <rFont val="Calibri"/>
        <family val="0"/>
      </rPr>
      <t>Depending on sequence context, insertion of an LNA base into a DNA oligo can increase the Tm by 3-6°C. IDT recommends 6 LNA bases be placed in an LNA DLP. LNA bases should be placed at the SNP site and adjacent bases. The SNP should be positioned in the center of the probe if possible. Additional LNA bases can be added towards the 3’-end of the probe to adjust Tm as needed. Note that relative binding affinity (Tm) of LNA bases are LNA: LNA &gt; LNA:DNA &gt; DNA&gt;DNA. It is important to examine the probe sequence for self-dimer and hairpin formation and minimize designs that allow for LNA:LNA pairing.</t>
    </r>
  </si>
  <si>
    <r>
      <rPr>
        <sz val="9"/>
        <color indexed="63"/>
        <rFont val="Calibri"/>
        <family val="0"/>
      </rPr>
      <t>Prices below include synthesis of the custom oligo (up to 25 bases in length), up to 6 LNA base insertions, reporter, quencher and HPLC Purification. Nanomole yields are listed for Dual-labeled LNA Probes 10 to 30 bases in length. Turnaround time for Dual-labeled LNA Probes is 4-6 business days.</t>
    </r>
  </si>
  <si>
    <t>Reporter 5’6-HEX</t>
  </si>
  <si>
    <t>AGL-REP-5' 6 HEX-01</t>
  </si>
  <si>
    <r>
      <rPr>
        <sz val="9"/>
        <color indexed="63"/>
        <rFont val="Calibri"/>
        <family val="0"/>
      </rPr>
      <t>3’lowa Black FQ *</t>
    </r>
  </si>
  <si>
    <t>Reporter 5’6-FAM</t>
  </si>
  <si>
    <r>
      <rPr>
        <sz val="9"/>
        <color indexed="63"/>
        <rFont val="Calibri"/>
        <family val="0"/>
      </rPr>
      <t>3’Iowa Black FQ *</t>
    </r>
  </si>
  <si>
    <r>
      <rPr>
        <sz val="9"/>
        <color indexed="63"/>
        <rFont val="Calibri"/>
        <family val="0"/>
      </rPr>
      <t xml:space="preserve">44850
</t>
    </r>
    <r>
      <rPr>
        <sz val="9"/>
        <color indexed="63"/>
        <rFont val="Calibri"/>
        <family val="0"/>
      </rPr>
      <t>63900</t>
    </r>
  </si>
  <si>
    <r>
      <rPr>
        <sz val="9"/>
        <color indexed="63"/>
        <rFont val="Calibri"/>
        <family val="0"/>
      </rPr>
      <t xml:space="preserve">50400
</t>
    </r>
    <r>
      <rPr>
        <sz val="9"/>
        <color indexed="63"/>
        <rFont val="Calibri"/>
        <family val="0"/>
      </rPr>
      <t>70000</t>
    </r>
  </si>
  <si>
    <t>AGL-REP-5' Cy3 -01</t>
  </si>
  <si>
    <r>
      <rPr>
        <sz val="9"/>
        <color indexed="63"/>
        <rFont val="Calibri"/>
        <family val="0"/>
      </rPr>
      <t xml:space="preserve">4 nmoles
</t>
    </r>
    <r>
      <rPr>
        <sz val="9"/>
        <color indexed="63"/>
        <rFont val="Calibri"/>
        <family val="0"/>
      </rPr>
      <t>10 nmoles</t>
    </r>
  </si>
  <si>
    <r>
      <rPr>
        <sz val="9"/>
        <color indexed="63"/>
        <rFont val="Calibri"/>
        <family val="0"/>
      </rPr>
      <t xml:space="preserve">50400
</t>
    </r>
    <r>
      <rPr>
        <sz val="9"/>
        <color indexed="63"/>
        <rFont val="Calibri"/>
        <family val="0"/>
      </rPr>
      <t>50400</t>
    </r>
  </si>
  <si>
    <t>AGL-REP-5' Cy3 -02</t>
  </si>
  <si>
    <r>
      <rPr>
        <sz val="9"/>
        <color indexed="63"/>
        <rFont val="Calibri"/>
        <family val="0"/>
      </rPr>
      <t xml:space="preserve">55300
</t>
    </r>
    <r>
      <rPr>
        <sz val="9"/>
        <color indexed="63"/>
        <rFont val="Calibri"/>
        <family val="0"/>
      </rPr>
      <t>56000</t>
    </r>
  </si>
  <si>
    <t>AGL-REP-5' Cy5 -01</t>
  </si>
  <si>
    <r>
      <rPr>
        <sz val="9"/>
        <color indexed="63"/>
        <rFont val="Calibri"/>
        <family val="0"/>
      </rPr>
      <t xml:space="preserve">65100
</t>
    </r>
    <r>
      <rPr>
        <sz val="9"/>
        <color indexed="63"/>
        <rFont val="Calibri"/>
        <family val="0"/>
      </rPr>
      <t>71400</t>
    </r>
  </si>
  <si>
    <t>AGL-REP-5' Cy5 -02</t>
  </si>
  <si>
    <r>
      <rPr>
        <sz val="9"/>
        <color indexed="63"/>
        <rFont val="Calibri"/>
        <family val="0"/>
      </rPr>
      <t xml:space="preserve">56700
</t>
    </r>
    <r>
      <rPr>
        <sz val="9"/>
        <color indexed="63"/>
        <rFont val="Calibri"/>
        <family val="0"/>
      </rPr>
      <t>79100</t>
    </r>
  </si>
  <si>
    <r>
      <rPr>
        <b/>
        <sz val="10"/>
        <color indexed="8"/>
        <rFont val="Times New Roman"/>
        <family val="0"/>
      </rPr>
      <t>Reporter: 5' TEX</t>
    </r>
    <r>
      <rPr>
        <b/>
        <vertAlign val="superscript"/>
        <sz val="10"/>
        <color indexed="8"/>
        <rFont val="Times New Roman"/>
        <family val="0"/>
      </rPr>
      <t>TM</t>
    </r>
    <r>
      <rPr>
        <b/>
        <sz val="10"/>
        <color indexed="8"/>
        <rFont val="Times New Roman"/>
        <family val="0"/>
      </rPr>
      <t>615</t>
    </r>
  </si>
  <si>
    <t>AGL-REP-3' BLACK-01</t>
  </si>
  <si>
    <r>
      <rPr>
        <sz val="9"/>
        <color indexed="63"/>
        <rFont val="Calibri"/>
        <family val="0"/>
      </rPr>
      <t xml:space="preserve">51100
</t>
    </r>
    <r>
      <rPr>
        <sz val="9"/>
        <color indexed="63"/>
        <rFont val="Calibri"/>
        <family val="0"/>
      </rPr>
      <t>51100</t>
    </r>
  </si>
  <si>
    <t>AGL-REP-3' BLACK-02</t>
  </si>
  <si>
    <r>
      <rPr>
        <sz val="9"/>
        <color indexed="63"/>
        <rFont val="Calibri"/>
        <family val="0"/>
      </rPr>
      <t xml:space="preserve">60750
</t>
    </r>
    <r>
      <rPr>
        <sz val="9"/>
        <color indexed="63"/>
        <rFont val="Calibri"/>
        <family val="0"/>
      </rPr>
      <t>96050</t>
    </r>
  </si>
  <si>
    <r>
      <rPr>
        <b/>
        <sz val="12"/>
        <color indexed="63"/>
        <rFont val="Calibri"/>
        <family val="0"/>
      </rPr>
      <t>Reporter: 5'TYE</t>
    </r>
    <r>
      <rPr>
        <b/>
        <vertAlign val="superscript"/>
        <sz val="6"/>
        <color indexed="63"/>
        <rFont val="Calibri"/>
        <family val="0"/>
      </rPr>
      <t xml:space="preserve">TM </t>
    </r>
    <r>
      <rPr>
        <b/>
        <sz val="12"/>
        <color indexed="63"/>
        <rFont val="Calibri"/>
        <family val="0"/>
      </rPr>
      <t>563</t>
    </r>
  </si>
  <si>
    <r>
      <rPr>
        <sz val="9"/>
        <color indexed="63"/>
        <rFont val="Calibri"/>
        <family val="0"/>
      </rPr>
      <t xml:space="preserve">49000
</t>
    </r>
    <r>
      <rPr>
        <sz val="9"/>
        <color indexed="63"/>
        <rFont val="Calibri"/>
        <family val="0"/>
      </rPr>
      <t>69300</t>
    </r>
  </si>
  <si>
    <r>
      <rPr>
        <sz val="9"/>
        <color indexed="63"/>
        <rFont val="Calibri"/>
        <family val="0"/>
      </rPr>
      <t xml:space="preserve">54600
</t>
    </r>
    <r>
      <rPr>
        <sz val="9"/>
        <color indexed="63"/>
        <rFont val="Calibri"/>
        <family val="0"/>
      </rPr>
      <t>76300</t>
    </r>
  </si>
  <si>
    <r>
      <rPr>
        <b/>
        <sz val="12"/>
        <color indexed="63"/>
        <rFont val="Calibri"/>
        <family val="0"/>
      </rPr>
      <t>Reporter: 5'TYE</t>
    </r>
    <r>
      <rPr>
        <b/>
        <vertAlign val="superscript"/>
        <sz val="6"/>
        <color indexed="63"/>
        <rFont val="Calibri"/>
        <family val="0"/>
      </rPr>
      <t xml:space="preserve">TM </t>
    </r>
    <r>
      <rPr>
        <b/>
        <sz val="12"/>
        <color indexed="63"/>
        <rFont val="Calibri"/>
        <family val="0"/>
      </rPr>
      <t>665</t>
    </r>
  </si>
  <si>
    <t>AGL-REP-5'TYE 665-01</t>
  </si>
  <si>
    <t>AGL-REP-5'TYE 665-02</t>
  </si>
  <si>
    <r>
      <rPr>
        <b/>
        <sz val="12"/>
        <color indexed="63"/>
        <rFont val="Calibri"/>
        <family val="0"/>
      </rPr>
      <t>Reporter: 5' HEX</t>
    </r>
    <r>
      <rPr>
        <b/>
        <vertAlign val="superscript"/>
        <sz val="6"/>
        <color indexed="63"/>
        <rFont val="Calibri"/>
        <family val="0"/>
      </rPr>
      <t>TM</t>
    </r>
  </si>
  <si>
    <r>
      <rPr>
        <sz val="9"/>
        <color indexed="63"/>
        <rFont val="Calibri"/>
        <family val="0"/>
      </rPr>
      <t xml:space="preserve">47600
</t>
    </r>
    <r>
      <rPr>
        <sz val="9"/>
        <color indexed="63"/>
        <rFont val="Calibri"/>
        <family val="0"/>
      </rPr>
      <t>65800</t>
    </r>
  </si>
  <si>
    <r>
      <rPr>
        <sz val="9"/>
        <color indexed="63"/>
        <rFont val="Calibri"/>
        <family val="0"/>
      </rPr>
      <t xml:space="preserve">52500
</t>
    </r>
    <r>
      <rPr>
        <sz val="9"/>
        <color indexed="63"/>
        <rFont val="Calibri"/>
        <family val="0"/>
      </rPr>
      <t>72800</t>
    </r>
  </si>
  <si>
    <r>
      <rPr>
        <b/>
        <sz val="12"/>
        <color indexed="63"/>
        <rFont val="Calibri"/>
        <family val="0"/>
      </rPr>
      <t>References</t>
    </r>
  </si>
  <si>
    <r>
      <rPr>
        <sz val="9"/>
        <color indexed="63"/>
        <rFont val="Calibri"/>
        <family val="0"/>
      </rPr>
      <t>1.     Evaluation of the performance of LNA and MGB probes in 5’-nuclease assays. Letertre, C., Perelle, S., Dilasser, F., Arar, K.,  and Fach, P. Molecular and Cellular Probes, 17:307-311 (2003).</t>
    </r>
  </si>
  <si>
    <r>
      <rPr>
        <sz val="9"/>
        <color indexed="63"/>
        <rFont val="Calibri"/>
        <family val="0"/>
      </rPr>
      <t>2.     Real-time genotyping with oligonucleotide probes containing locked nucleic acids. Ugozzoli, L.A., Latorra. D., Pucket, R., Arar, K.,  and Hamby, K. Analytical Biochemistry, 324:143-152 (2004)</t>
    </r>
  </si>
  <si>
    <r>
      <rPr>
        <sz val="9"/>
        <color indexed="63"/>
        <rFont val="Calibri"/>
        <family val="0"/>
      </rPr>
      <t>3.     Locked nucleic acid (LNA) single nucleotide polymorphism (SNP) genotype analysis and validation using real-time PCR. Johnson,   M.P.,  Haupt, L.M., and Griffiths, L.R. Nucleic Acids Res., 32:e55 (2004).</t>
    </r>
  </si>
  <si>
    <t>FLUORESCENCE - BASED APPLICATIONS</t>
  </si>
  <si>
    <r>
      <rPr>
        <b/>
        <sz val="12"/>
        <color indexed="63"/>
        <rFont val="Calibri"/>
        <family val="0"/>
      </rPr>
      <t>Molecular Beacons</t>
    </r>
  </si>
  <si>
    <r>
      <rPr>
        <sz val="9"/>
        <color indexed="63"/>
        <rFont val="Calibri"/>
        <family val="0"/>
      </rPr>
      <t>Molecular Beacons are a special class of dual-labeled probes having self-complementary ends that form a stem-loop structure (hairpin) in their native state. The hairpin forces the reporter and quencher into contact (dark). Upon hybridization to target, reporter and quencher are separated and the Molecular Beacon becomes bright. Because the hairpins in these probes result in enhanced specificity for their targets, Molecular Beacons are often better able to discriminate single nucleotide polymorphisms (SNPs) than simple linear probes.</t>
    </r>
  </si>
  <si>
    <t>Prices below include synthesis of a custom oligo (up to 45 bases in length), reporter, quencher and HPLC purification.</t>
  </si>
  <si>
    <r>
      <rPr>
        <b/>
        <sz val="12"/>
        <color indexed="63"/>
        <rFont val="Calibri"/>
        <family val="0"/>
      </rPr>
      <t>Reporter: 5’6-FAM</t>
    </r>
    <r>
      <rPr>
        <b/>
        <vertAlign val="superscript"/>
        <sz val="6"/>
        <color indexed="63"/>
        <rFont val="Calibri"/>
        <family val="0"/>
      </rPr>
      <t>TM</t>
    </r>
  </si>
  <si>
    <t>Cat no</t>
  </si>
  <si>
    <t>AGL-MOLBEA-REP 5' 6FAM-01</t>
  </si>
  <si>
    <r>
      <rPr>
        <sz val="9"/>
        <color indexed="63"/>
        <rFont val="Calibri"/>
        <family val="0"/>
      </rPr>
      <t xml:space="preserve">10 nmoles
</t>
    </r>
    <r>
      <rPr>
        <sz val="9"/>
        <color indexed="63"/>
        <rFont val="Calibri"/>
        <family val="0"/>
      </rPr>
      <t>40 nmoles</t>
    </r>
  </si>
  <si>
    <r>
      <rPr>
        <sz val="9"/>
        <color indexed="63"/>
        <rFont val="Calibri"/>
        <family val="0"/>
      </rPr>
      <t xml:space="preserve">42700
</t>
    </r>
    <r>
      <rPr>
        <sz val="9"/>
        <color indexed="63"/>
        <rFont val="Calibri"/>
        <family val="0"/>
      </rPr>
      <t>63000</t>
    </r>
  </si>
  <si>
    <t>AGL-MOLBEA-REP 5' 6FAM-02</t>
  </si>
  <si>
    <r>
      <rPr>
        <sz val="9"/>
        <color indexed="63"/>
        <rFont val="Calibri"/>
        <family val="0"/>
      </rPr>
      <t xml:space="preserve">49700
</t>
    </r>
    <r>
      <rPr>
        <sz val="9"/>
        <color indexed="63"/>
        <rFont val="Calibri"/>
        <family val="0"/>
      </rPr>
      <t>72800</t>
    </r>
  </si>
  <si>
    <t>AGL-MOLBEA-REP 5' 6FAM-03</t>
  </si>
  <si>
    <r>
      <rPr>
        <sz val="9"/>
        <color indexed="63"/>
        <rFont val="Calibri"/>
        <family val="0"/>
      </rPr>
      <t xml:space="preserve">46200
</t>
    </r>
    <r>
      <rPr>
        <sz val="9"/>
        <color indexed="63"/>
        <rFont val="Calibri"/>
        <family val="0"/>
      </rPr>
      <t>67200</t>
    </r>
  </si>
  <si>
    <t>AGL-MOLBEA-REP 5' HEX-01</t>
  </si>
  <si>
    <r>
      <rPr>
        <sz val="9"/>
        <color indexed="63"/>
        <rFont val="Calibri"/>
        <family val="0"/>
      </rPr>
      <t xml:space="preserve">50400
</t>
    </r>
    <r>
      <rPr>
        <sz val="9"/>
        <color indexed="63"/>
        <rFont val="Calibri"/>
        <family val="0"/>
      </rPr>
      <t>72800</t>
    </r>
  </si>
  <si>
    <r>
      <rPr>
        <b/>
        <sz val="12"/>
        <color indexed="63"/>
        <rFont val="Calibri"/>
        <family val="0"/>
      </rPr>
      <t>Reporter: 5'TET</t>
    </r>
    <r>
      <rPr>
        <b/>
        <vertAlign val="superscript"/>
        <sz val="6"/>
        <color indexed="63"/>
        <rFont val="Calibri"/>
        <family val="0"/>
      </rPr>
      <t>TM</t>
    </r>
  </si>
  <si>
    <t>AGL-MOLBEA-REP 5' TET -01</t>
  </si>
  <si>
    <r>
      <rPr>
        <sz val="9"/>
        <color indexed="63"/>
        <rFont val="Calibri"/>
        <family val="0"/>
      </rPr>
      <t xml:space="preserve">52500
</t>
    </r>
    <r>
      <rPr>
        <sz val="9"/>
        <color indexed="63"/>
        <rFont val="Calibri"/>
        <family val="0"/>
      </rPr>
      <t>83300</t>
    </r>
  </si>
  <si>
    <t>AGL-MOLBEA-REP 5' TYE563 -01</t>
  </si>
  <si>
    <r>
      <rPr>
        <sz val="9"/>
        <color indexed="63"/>
        <rFont val="Calibri"/>
        <family val="0"/>
      </rPr>
      <t xml:space="preserve">5 nmoles
</t>
    </r>
    <r>
      <rPr>
        <sz val="9"/>
        <color indexed="63"/>
        <rFont val="Calibri"/>
        <family val="0"/>
      </rPr>
      <t>20 nmoles</t>
    </r>
  </si>
  <si>
    <r>
      <rPr>
        <sz val="9"/>
        <color indexed="63"/>
        <rFont val="Calibri"/>
        <family val="0"/>
      </rPr>
      <t xml:space="preserve">54600
</t>
    </r>
    <r>
      <rPr>
        <sz val="9"/>
        <color indexed="63"/>
        <rFont val="Calibri"/>
        <family val="0"/>
      </rPr>
      <t>79800</t>
    </r>
  </si>
  <si>
    <t>AGL-MOLBEA-REP 5' TYE665 -01</t>
  </si>
  <si>
    <r>
      <rPr>
        <sz val="9"/>
        <color indexed="63"/>
        <rFont val="Calibri"/>
        <family val="0"/>
      </rPr>
      <t xml:space="preserve">55300
</t>
    </r>
    <r>
      <rPr>
        <sz val="9"/>
        <color indexed="63"/>
        <rFont val="Calibri"/>
        <family val="0"/>
      </rPr>
      <t>81900</t>
    </r>
  </si>
  <si>
    <r>
      <rPr>
        <sz val="9"/>
        <color indexed="63"/>
        <rFont val="Calibri"/>
        <family val="0"/>
      </rPr>
      <t>1.    Thermodynamic basis of the enhanced specificity of structured DNA probes. Bonnet et al. Proc Natl Acad Sci USA 96: 6171-6176 (1999)</t>
    </r>
  </si>
  <si>
    <t>NEXT - GEN SEQUENCING</t>
  </si>
  <si>
    <r>
      <rPr>
        <b/>
        <sz val="12"/>
        <color indexed="63"/>
        <rFont val="Calibri"/>
        <family val="0"/>
      </rPr>
      <t>xGen™ Lockdown™ Probesbeta</t>
    </r>
  </si>
  <si>
    <r>
      <rPr>
        <b/>
        <sz val="9"/>
        <color indexed="63"/>
        <rFont val="Calibri"/>
        <family val="0"/>
      </rPr>
      <t>Scale(Yield/Probe)</t>
    </r>
  </si>
  <si>
    <r>
      <rPr>
        <b/>
        <sz val="9"/>
        <color indexed="63"/>
        <rFont val="Calibri"/>
        <family val="0"/>
      </rPr>
      <t>Priceper Probe</t>
    </r>
  </si>
  <si>
    <r>
      <rPr>
        <b/>
        <sz val="9"/>
        <color indexed="63"/>
        <rFont val="Calibri"/>
        <family val="0"/>
      </rPr>
      <t>Minimum Order</t>
    </r>
  </si>
  <si>
    <t>AGL-xGEN-LD-PROBE-01</t>
  </si>
  <si>
    <r>
      <rPr>
        <sz val="9"/>
        <color indexed="63"/>
        <rFont val="Calibri"/>
        <family val="0"/>
      </rPr>
      <t>Mini (2 pmole)</t>
    </r>
  </si>
  <si>
    <r>
      <rPr>
        <sz val="9"/>
        <color indexed="63"/>
        <rFont val="Calibri"/>
        <family val="0"/>
      </rPr>
      <t>Inquire for Pricing</t>
    </r>
  </si>
  <si>
    <r>
      <rPr>
        <sz val="9"/>
        <color indexed="63"/>
        <rFont val="Calibri"/>
        <family val="0"/>
      </rPr>
      <t>200 probes</t>
    </r>
  </si>
  <si>
    <t>AGL-xGEN-LD-PROBE-02</t>
  </si>
  <si>
    <r>
      <rPr>
        <sz val="9"/>
        <color indexed="63"/>
        <rFont val="Calibri"/>
        <family val="0"/>
      </rPr>
      <t>Standard (20 pmole)</t>
    </r>
  </si>
  <si>
    <r>
      <rPr>
        <sz val="9"/>
        <color indexed="63"/>
        <rFont val="Calibri"/>
        <family val="0"/>
      </rPr>
      <t>96 probes</t>
    </r>
  </si>
  <si>
    <t>AGL-xGEN-LD-PROBE-03</t>
  </si>
  <si>
    <r>
      <rPr>
        <sz val="9"/>
        <color indexed="63"/>
        <rFont val="Calibri"/>
        <family val="0"/>
      </rPr>
      <t>XL(200 pmole)</t>
    </r>
  </si>
  <si>
    <r>
      <rPr>
        <sz val="9"/>
        <color indexed="63"/>
        <rFont val="Arial"/>
        <family val="0"/>
      </rPr>
      <t>Ÿ</t>
    </r>
    <r>
      <rPr>
        <sz val="9"/>
        <color indexed="63"/>
        <rFont val="Calibri"/>
        <family val="0"/>
      </rPr>
      <t xml:space="preserve">  Probes are individually assessed by mass spectrometry for QC</t>
    </r>
  </si>
  <si>
    <r>
      <rPr>
        <sz val="9"/>
        <color indexed="63"/>
        <rFont val="Arial"/>
        <family val="0"/>
      </rPr>
      <t>Ÿ</t>
    </r>
    <r>
      <rPr>
        <sz val="9"/>
        <color indexed="63"/>
        <rFont val="Calibri"/>
        <family val="0"/>
      </rPr>
      <t xml:space="preserve">  All probes contain a 5' biotin modification</t>
    </r>
  </si>
  <si>
    <r>
      <rPr>
        <sz val="9"/>
        <color indexed="63"/>
        <rFont val="Arial"/>
        <family val="0"/>
      </rPr>
      <t>Ÿ</t>
    </r>
    <r>
      <rPr>
        <sz val="9"/>
        <color indexed="63"/>
        <rFont val="Calibri"/>
        <family val="0"/>
      </rPr>
      <t xml:space="preserve">  Maximum of 2000 probes per pool</t>
    </r>
  </si>
  <si>
    <r>
      <rPr>
        <b/>
        <sz val="12"/>
        <color indexed="63"/>
        <rFont val="Calibri"/>
        <family val="0"/>
      </rPr>
      <t>xGen Blocking Oligos Common Sets</t>
    </r>
  </si>
  <si>
    <r>
      <rPr>
        <sz val="9"/>
        <color indexed="63"/>
        <rFont val="Calibri"/>
        <family val="0"/>
      </rPr>
      <t>Next generation sequencing platform adapter sequences are ligated to all library fragments, both on-target and off-target, before enrichment.</t>
    </r>
  </si>
  <si>
    <r>
      <rPr>
        <sz val="9"/>
        <color indexed="63"/>
        <rFont val="Calibri"/>
        <family val="0"/>
      </rPr>
      <t>These adapter sequences can hybridize with each other during enrichment, creating a "daisy-chain" effect in which off-target fragments are captured along with on-target fragments.</t>
    </r>
  </si>
  <si>
    <r>
      <rPr>
        <sz val="9"/>
        <color indexed="63"/>
        <rFont val="Calibri"/>
        <family val="0"/>
      </rPr>
      <t>xGen™ Blocking Oligos bind to platform adapter sequences on a designated strand (usually the inverse of the synthetic adapter), preventing non- specific binding. HPLC purification of your blocking oligos can improve binding to adapter sequences. Introducing end-terminating modifications, such as a 3' C3 spacer, helps to inhibit spurious amplification of blocking oligos. Finally, when multiplexing large numbers of samples (&gt;24 indexes), replacing the index sequence with mixed ("N") bases or deoxyinosine can provide significant cost savings and, in some situations, improved performance.</t>
    </r>
  </si>
  <si>
    <t>AGL-xGEN-BLOCKOLIGO-01</t>
  </si>
  <si>
    <r>
      <rPr>
        <sz val="9"/>
        <color indexed="63"/>
        <rFont val="Calibri"/>
        <family val="0"/>
      </rPr>
      <t>10 nmole xGen™ Blocking Oligo</t>
    </r>
  </si>
  <si>
    <r>
      <rPr>
        <sz val="9"/>
        <color indexed="63"/>
        <rFont val="Calibri"/>
        <family val="0"/>
      </rPr>
      <t>20 - 75 Bases</t>
    </r>
  </si>
  <si>
    <t>AGL-xGEN-BLOCKOLIGO-02</t>
  </si>
  <si>
    <r>
      <rPr>
        <sz val="9"/>
        <color indexed="63"/>
        <rFont val="Calibri"/>
        <family val="0"/>
      </rPr>
      <t>25 nmole xGen™ Blocking Oligo</t>
    </r>
  </si>
  <si>
    <t>Blocking oligos for Illumina Adapters</t>
  </si>
  <si>
    <t>Universal blocker mix compatible with 6- and 8-base, single- and dual-indexing schemes.</t>
  </si>
  <si>
    <t>xGen® Universal Blockers - TS Mix, 16 rxn</t>
  </si>
  <si>
    <t>xGen® Universal Blockers - TS Mix, 96 rxn</t>
  </si>
  <si>
    <t>xGen® Universal Blockers - TS Mix, 4 x 96 rxn</t>
  </si>
  <si>
    <t>Blocking Oligos for Ion Torrent Adapters</t>
  </si>
  <si>
    <t>10 rxn xGen® Universal Blocking Oligo - IT-P1</t>
  </si>
  <si>
    <t>25 rxn xGen® Universal Blocking Oligo - IT-A</t>
  </si>
  <si>
    <t>25 rxn xGen® Universal Blocking Oligo - IT-P1</t>
  </si>
  <si>
    <t>10 rxn xGen® Universal Blocking Oligo - IT-A</t>
  </si>
  <si>
    <t>Hybridization and wash reagents kit</t>
  </si>
  <si>
    <t>xGen® Lockdown® Reagents have been optimized to deliver deep, even coverage of targets captured using xGen Lockdown Probes and Panels.</t>
  </si>
  <si>
    <t>16 rxn xGen® Lockdown® Reagents</t>
  </si>
  <si>
    <t>96 rxn xGen® Lockdown® Reagents</t>
  </si>
  <si>
    <t>xGEN Panel Product</t>
  </si>
  <si>
    <t>xGen® Panel</t>
  </si>
  <si>
    <r>
      <rPr>
        <sz val="9"/>
        <color indexed="63"/>
        <rFont val="Calibri"/>
        <family val="0"/>
      </rPr>
      <t>NGS is a technology that has permeated through all fields of biology, and it allows researchers to characterize the genomes of virtually any organism. The challenge that most researchers face now is that, often times, you don’t want an entire genome’s worth of data. Sometimes you want to focus the raw power of next generation sequencing towards targeted segments of the genome so that you either process more samples or achieve a greater level of sensitivity.</t>
    </r>
  </si>
  <si>
    <r>
      <rPr>
        <sz val="9"/>
        <color indexed="63"/>
        <rFont val="Calibri"/>
        <family val="0"/>
      </rPr>
      <t>This is where IDT steps in. Through xGen</t>
    </r>
    <r>
      <rPr>
        <vertAlign val="superscript"/>
        <sz val="5"/>
        <color indexed="63"/>
        <rFont val="Arial"/>
        <family val="0"/>
      </rPr>
      <t>®</t>
    </r>
    <r>
      <rPr>
        <vertAlign val="superscript"/>
        <sz val="5"/>
        <color indexed="63"/>
        <rFont val="Calibri"/>
        <family val="0"/>
      </rPr>
      <t xml:space="preserve"> </t>
    </r>
    <r>
      <rPr>
        <sz val="9"/>
        <color indexed="63"/>
        <rFont val="Calibri"/>
        <family val="0"/>
      </rPr>
      <t>Lockdown Probes, we enable customers to create custom gene enrichment panels that can be used over and over again to target specific, known segments of the genome. This product is used in process called Target Capture (or Hybrid Capture among other names). Lockdown Probes bind to target segments of the genome, and are pulled out of solution with streptavidin-coated magnetic beads. xGen</t>
    </r>
    <r>
      <rPr>
        <vertAlign val="superscript"/>
        <sz val="5"/>
        <color indexed="63"/>
        <rFont val="Arial"/>
        <family val="0"/>
      </rPr>
      <t>®</t>
    </r>
    <r>
      <rPr>
        <vertAlign val="superscript"/>
        <sz val="5"/>
        <color indexed="63"/>
        <rFont val="Calibri"/>
        <family val="0"/>
      </rPr>
      <t xml:space="preserve">  </t>
    </r>
    <r>
      <rPr>
        <sz val="9"/>
        <color indexed="63"/>
        <rFont val="Calibri"/>
        <family val="0"/>
      </rPr>
      <t>Blocking Oligos help improve the performance Target Capture by binding to the adapters (adapters are known oligo sequences that are ligated on to random fragments that serve as a universal binding site. These adapters are partially complimentary to each other, which is why we need to“Block”them to improve performance).</t>
    </r>
  </si>
  <si>
    <r>
      <rPr>
        <b/>
        <sz val="12"/>
        <color indexed="63"/>
        <rFont val="Calibri"/>
        <family val="0"/>
      </rPr>
      <t>Product Details:</t>
    </r>
  </si>
  <si>
    <r>
      <rPr>
        <b/>
        <sz val="12"/>
        <color indexed="63"/>
        <rFont val="Calibri"/>
        <family val="0"/>
      </rPr>
      <t>xGen</t>
    </r>
    <r>
      <rPr>
        <vertAlign val="superscript"/>
        <sz val="6"/>
        <color indexed="63"/>
        <rFont val="Arial"/>
        <family val="0"/>
      </rPr>
      <t>®</t>
    </r>
    <r>
      <rPr>
        <vertAlign val="superscript"/>
        <sz val="6"/>
        <color indexed="63"/>
        <rFont val="Calibri"/>
        <family val="0"/>
      </rPr>
      <t xml:space="preserve"> </t>
    </r>
    <r>
      <rPr>
        <b/>
        <sz val="12"/>
        <color indexed="63"/>
        <rFont val="Calibri"/>
        <family val="0"/>
      </rPr>
      <t>Inherited Diseases Panelv1.0</t>
    </r>
  </si>
  <si>
    <r>
      <rPr>
        <sz val="9"/>
        <color indexed="63"/>
        <rFont val="Calibri"/>
        <family val="0"/>
      </rPr>
      <t>The xGen</t>
    </r>
    <r>
      <rPr>
        <vertAlign val="superscript"/>
        <sz val="5"/>
        <color indexed="63"/>
        <rFont val="Arial"/>
        <family val="0"/>
      </rPr>
      <t>®</t>
    </r>
    <r>
      <rPr>
        <vertAlign val="superscript"/>
        <sz val="5"/>
        <color indexed="63"/>
        <rFont val="Calibri"/>
        <family val="0"/>
      </rPr>
      <t xml:space="preserve">  </t>
    </r>
    <r>
      <rPr>
        <sz val="9"/>
        <color indexed="63"/>
        <rFont val="Calibri"/>
        <family val="0"/>
      </rPr>
      <t>Inherited Diseases Panel consists of 116,355 individually synthesized and quality controlled xGen  Lockdown</t>
    </r>
    <r>
      <rPr>
        <vertAlign val="superscript"/>
        <sz val="5"/>
        <color indexed="63"/>
        <rFont val="Arial"/>
        <family val="0"/>
      </rPr>
      <t>®</t>
    </r>
    <r>
      <rPr>
        <vertAlign val="superscript"/>
        <sz val="5"/>
        <color indexed="63"/>
        <rFont val="Calibri"/>
        <family val="0"/>
      </rPr>
      <t xml:space="preserve">  </t>
    </r>
    <r>
      <rPr>
        <sz val="9"/>
        <color indexed="63"/>
        <rFont val="Calibri"/>
        <family val="0"/>
      </rPr>
      <t>Probes to achieve targeted enrichment of 4,503 genes and 180 SNPs. The list is based on the HGMD</t>
    </r>
    <r>
      <rPr>
        <vertAlign val="superscript"/>
        <sz val="5"/>
        <color indexed="63"/>
        <rFont val="Arial"/>
        <family val="0"/>
      </rPr>
      <t>®</t>
    </r>
    <r>
      <rPr>
        <vertAlign val="superscript"/>
        <sz val="5"/>
        <color indexed="63"/>
        <rFont val="Calibri"/>
        <family val="0"/>
      </rPr>
      <t xml:space="preserve"> </t>
    </r>
    <r>
      <rPr>
        <sz val="9"/>
        <color indexed="63"/>
        <rFont val="Calibri"/>
        <family val="0"/>
      </rPr>
      <t>repository of known inherited disease-causing mutations and was further refined by the Emory Genetics Lab for clinical significance and relevance.</t>
    </r>
  </si>
  <si>
    <r>
      <rPr>
        <b/>
        <sz val="11"/>
        <color indexed="63"/>
        <rFont val="Calibri"/>
        <family val="0"/>
      </rPr>
      <t>Additional Information</t>
    </r>
  </si>
  <si>
    <r>
      <rPr>
        <sz val="9"/>
        <color indexed="63"/>
        <rFont val="Calibri"/>
        <family val="0"/>
      </rPr>
      <t>The latest series of products should help us accomplish a few things:</t>
    </r>
  </si>
  <si>
    <r>
      <rPr>
        <b/>
        <sz val="9"/>
        <color indexed="63"/>
        <rFont val="Calibri"/>
        <family val="0"/>
      </rPr>
      <t xml:space="preserve">1.     Reducing upfront cost by supplying stocked panels - </t>
    </r>
    <r>
      <rPr>
        <sz val="9"/>
        <color indexed="63"/>
        <rFont val="Calibri"/>
        <family val="0"/>
      </rPr>
      <t>Although Lockdown Probes are cost effective when used multiple times, they can often times require a very large upfront investment for some customers. We are launching a stocked panel that we believe will be popular amongst groups who are doing research or clinical work on patients with blood cancers.</t>
    </r>
  </si>
  <si>
    <r>
      <rPr>
        <b/>
        <sz val="9"/>
        <color indexed="63"/>
        <rFont val="Calibri"/>
        <family val="0"/>
      </rPr>
      <t xml:space="preserve">2.     One Panel for Research or Clinical Labs for Detecting Inherited Disease - </t>
    </r>
    <r>
      <rPr>
        <sz val="9"/>
        <color indexed="63"/>
        <rFont val="Calibri"/>
        <family val="0"/>
      </rPr>
      <t>Causing Mutations – the Inherited Diseases panel is based on the Human Gene Mutation Database (HGMD) of inherited diseases-causing mutations, and was further refined by Emory University for clinical relevance. Emory specifically will be using this single product to detect 50+ disorders. The list of diseases that this panel is meant to cover can be found here:</t>
    </r>
  </si>
  <si>
    <r>
      <rPr>
        <sz val="9"/>
        <color indexed="63"/>
        <rFont val="Calibri"/>
        <family val="0"/>
      </rPr>
      <t>http://genetics.emory.edu/egl/about/index.php/1583</t>
    </r>
  </si>
  <si>
    <r>
      <rPr>
        <b/>
        <sz val="9"/>
        <color indexed="63"/>
        <rFont val="Calibri"/>
        <family val="0"/>
      </rPr>
      <t>Rxn</t>
    </r>
  </si>
  <si>
    <t>AGL-xGENPANNEL-01</t>
  </si>
  <si>
    <r>
      <rPr>
        <sz val="9"/>
        <color indexed="63"/>
        <rFont val="Calibri"/>
        <family val="0"/>
      </rPr>
      <t>xGen</t>
    </r>
    <r>
      <rPr>
        <vertAlign val="superscript"/>
        <sz val="5"/>
        <color indexed="63"/>
        <rFont val="Arial"/>
        <family val="0"/>
      </rPr>
      <t>®</t>
    </r>
    <r>
      <rPr>
        <vertAlign val="superscript"/>
        <sz val="5"/>
        <color indexed="63"/>
        <rFont val="Calibri"/>
        <family val="0"/>
      </rPr>
      <t xml:space="preserve"> </t>
    </r>
    <r>
      <rPr>
        <sz val="9"/>
        <color indexed="63"/>
        <rFont val="Calibri"/>
        <family val="0"/>
      </rPr>
      <t>Inherited Diseases Panel v1.0</t>
    </r>
  </si>
  <si>
    <r>
      <rPr>
        <sz val="9"/>
        <color indexed="63"/>
        <rFont val="Calibri"/>
        <family val="0"/>
      </rPr>
      <t>16 Rxn</t>
    </r>
  </si>
  <si>
    <r>
      <rPr>
        <sz val="9"/>
        <color indexed="63"/>
        <rFont val="Calibri"/>
        <family val="0"/>
      </rPr>
      <t>3,56,250</t>
    </r>
  </si>
  <si>
    <t>AGL-xGENPANNEL-02</t>
  </si>
  <si>
    <r>
      <rPr>
        <sz val="9"/>
        <color indexed="63"/>
        <rFont val="Calibri"/>
        <family val="0"/>
      </rPr>
      <t>96 Rxn</t>
    </r>
  </si>
  <si>
    <r>
      <rPr>
        <sz val="9"/>
        <color indexed="63"/>
        <rFont val="Calibri"/>
        <family val="0"/>
      </rPr>
      <t>20,52,000</t>
    </r>
  </si>
  <si>
    <r>
      <rPr>
        <b/>
        <sz val="12"/>
        <color indexed="63"/>
        <rFont val="Calibri"/>
        <family val="0"/>
      </rPr>
      <t>xGen</t>
    </r>
    <r>
      <rPr>
        <vertAlign val="superscript"/>
        <sz val="6"/>
        <color indexed="63"/>
        <rFont val="Arial"/>
        <family val="0"/>
      </rPr>
      <t>®</t>
    </r>
    <r>
      <rPr>
        <vertAlign val="superscript"/>
        <sz val="6"/>
        <color indexed="63"/>
        <rFont val="Calibri"/>
        <family val="0"/>
      </rPr>
      <t xml:space="preserve"> </t>
    </r>
    <r>
      <rPr>
        <b/>
        <sz val="12"/>
        <color indexed="63"/>
        <rFont val="Calibri"/>
        <family val="0"/>
      </rPr>
      <t>Pan-Cancer Panelv1.0</t>
    </r>
  </si>
  <si>
    <r>
      <rPr>
        <sz val="9"/>
        <color indexed="63"/>
        <rFont val="Calibri"/>
        <family val="0"/>
      </rPr>
      <t>The xGen</t>
    </r>
    <r>
      <rPr>
        <vertAlign val="superscript"/>
        <sz val="5"/>
        <color indexed="63"/>
        <rFont val="Arial"/>
        <family val="0"/>
      </rPr>
      <t>®</t>
    </r>
    <r>
      <rPr>
        <vertAlign val="superscript"/>
        <sz val="5"/>
        <color indexed="63"/>
        <rFont val="Calibri"/>
        <family val="0"/>
      </rPr>
      <t xml:space="preserve">  </t>
    </r>
    <r>
      <rPr>
        <sz val="9"/>
        <color indexed="63"/>
        <rFont val="Calibri"/>
        <family val="0"/>
      </rPr>
      <t>AML Cancer Panel v1.0 consists of 7,816 individually synthesized and quality controlled xGen Lockdown</t>
    </r>
    <r>
      <rPr>
        <vertAlign val="superscript"/>
        <sz val="5"/>
        <color indexed="63"/>
        <rFont val="Arial"/>
        <family val="0"/>
      </rPr>
      <t>®</t>
    </r>
    <r>
      <rPr>
        <vertAlign val="superscript"/>
        <sz val="5"/>
        <color indexed="63"/>
        <rFont val="Calibri"/>
        <family val="0"/>
      </rPr>
      <t xml:space="preserve">  </t>
    </r>
    <r>
      <rPr>
        <sz val="9"/>
        <color indexed="63"/>
        <rFont val="Calibri"/>
        <family val="0"/>
      </rPr>
      <t>Probes to achieve deep enrichment of 127 significantly mutated genes implicated across 12 tumor tissue types.</t>
    </r>
  </si>
  <si>
    <r>
      <rPr>
        <b/>
        <sz val="9"/>
        <color indexed="63"/>
        <rFont val="Calibri"/>
        <family val="0"/>
      </rPr>
      <t xml:space="preserve">1.    Reducing upfront cost by supplying stocked panels - </t>
    </r>
    <r>
      <rPr>
        <sz val="9"/>
        <color indexed="63"/>
        <rFont val="Calibri"/>
        <family val="0"/>
      </rPr>
      <t>Although Lockdown Probes are cost effective when used multiple times, they can often times require a very large upfront investment for some customers. We are launching a stocked panel that we believe will be popular amongst groups who are doing research or clinical work on patients with blood cancers.</t>
    </r>
  </si>
  <si>
    <r>
      <rPr>
        <b/>
        <sz val="9"/>
        <color indexed="63"/>
        <rFont val="Calibri"/>
        <family val="0"/>
      </rPr>
      <t xml:space="preserve">2.    Enable researchers to more cost-effectively create tumor-specific panels – </t>
    </r>
    <r>
      <rPr>
        <sz val="9"/>
        <color indexed="63"/>
        <rFont val="Calibri"/>
        <family val="0"/>
      </rPr>
      <t>The Pan-Cancer is a shortlist of genes that are implicated across 12 tumor types based on empirically derived data from The Cancer Genome Atlas (TCGA) research network. This base can be expanded</t>
    </r>
  </si>
  <si>
    <r>
      <rPr>
        <sz val="9"/>
        <color indexed="63"/>
        <rFont val="Calibri"/>
        <family val="0"/>
      </rPr>
      <t>upon via custom xGen Lockdown Probes.</t>
    </r>
  </si>
  <si>
    <t>AGL-xGEN PANNEL-CANCER-01</t>
  </si>
  <si>
    <r>
      <rPr>
        <sz val="9"/>
        <color indexed="63"/>
        <rFont val="Calibri"/>
        <family val="0"/>
      </rPr>
      <t>xGen</t>
    </r>
    <r>
      <rPr>
        <vertAlign val="superscript"/>
        <sz val="5"/>
        <color indexed="63"/>
        <rFont val="Arial"/>
        <family val="0"/>
      </rPr>
      <t>®</t>
    </r>
    <r>
      <rPr>
        <vertAlign val="superscript"/>
        <sz val="5"/>
        <color indexed="63"/>
        <rFont val="Calibri"/>
        <family val="0"/>
      </rPr>
      <t xml:space="preserve"> </t>
    </r>
    <r>
      <rPr>
        <sz val="9"/>
        <color indexed="63"/>
        <rFont val="Calibri"/>
        <family val="0"/>
      </rPr>
      <t>Pan-Cancer Panel v1.0</t>
    </r>
  </si>
  <si>
    <t>AGL-xGEN PANNEL-CANCER-02</t>
  </si>
  <si>
    <t>AGL-xGEN PANNEL-CANCER-03</t>
  </si>
  <si>
    <r>
      <rPr>
        <sz val="9"/>
        <color indexed="63"/>
        <rFont val="Calibri"/>
        <family val="0"/>
      </rPr>
      <t>xGen</t>
    </r>
    <r>
      <rPr>
        <vertAlign val="superscript"/>
        <sz val="5"/>
        <color indexed="63"/>
        <rFont val="Arial"/>
        <family val="0"/>
      </rPr>
      <t>®</t>
    </r>
    <r>
      <rPr>
        <sz val="9"/>
        <color indexed="63"/>
        <rFont val="Calibri"/>
        <family val="0"/>
      </rPr>
      <t>AML Cancer Panel v1.0</t>
    </r>
  </si>
  <si>
    <t>AGL-xGEN PANNEL-CANCER-04</t>
  </si>
  <si>
    <r>
      <rPr>
        <sz val="9"/>
        <color indexed="63"/>
        <rFont val="Calibri"/>
        <family val="0"/>
      </rPr>
      <t>12,11,250</t>
    </r>
  </si>
  <si>
    <t>BUFFERS, WATER AND MARKERS</t>
  </si>
  <si>
    <t>Nuclease-free Buffers and Reagents</t>
  </si>
  <si>
    <r>
      <rPr>
        <sz val="9"/>
        <color indexed="63"/>
        <rFont val="Calibri"/>
        <family val="0"/>
      </rPr>
      <t>While many researchers continue to store oligonucleotides in water, resuspension in a buffered solution such as TE is recommended. DNA oligonucleotides can be damaged by prolonged incubation or storage in even mildly acidic solutions; DNA dissolved in distilled water will often have a final pH &lt; 5.0 and is at risk for depurination. RNA will degrade in alkaline conditions. Further, single-stranded nucleic acids can easily be degraded by trace contamination with a variety of nucleases that are common contaminants in a normal laboratory environment. Any solution used to resuspend and store DNA or RNA should be nuclease-free. It is recommended that stock oligo solutions be made at high concentration and stored frozen. More dilute working solutions can be made from the stocks at intervals as needed.</t>
    </r>
  </si>
  <si>
    <r>
      <rPr>
        <sz val="9"/>
        <color indexed="63"/>
        <rFont val="Calibri"/>
        <family val="0"/>
      </rPr>
      <t>The following solutions are for resuspension and dilution of oligos. Solutions are guaranteed to be nuclease- free. Each lot is tested using our RNaseAlert</t>
    </r>
    <r>
      <rPr>
        <vertAlign val="superscript"/>
        <sz val="5"/>
        <color indexed="63"/>
        <rFont val="Calibri"/>
        <family val="0"/>
      </rPr>
      <t xml:space="preserve">TM   </t>
    </r>
    <r>
      <rPr>
        <sz val="9"/>
        <color indexed="63"/>
        <rFont val="Calibri"/>
        <family val="0"/>
      </rPr>
      <t>and DNaseAlert</t>
    </r>
    <r>
      <rPr>
        <vertAlign val="superscript"/>
        <sz val="5"/>
        <color indexed="63"/>
        <rFont val="Calibri"/>
        <family val="0"/>
      </rPr>
      <t xml:space="preserve">TM   </t>
    </r>
    <r>
      <rPr>
        <sz val="9"/>
        <color indexed="63"/>
        <rFont val="Calibri"/>
        <family val="0"/>
      </rPr>
      <t>reagents to document the absence of any detectable nuclease activity. Water is DEPC-Free.Individual lots are screened for endotoxins using a Limulis Abocyte Lysate (LAL) assay.</t>
    </r>
  </si>
  <si>
    <r>
      <rPr>
        <b/>
        <sz val="12"/>
        <color indexed="63"/>
        <rFont val="Calibri"/>
        <family val="0"/>
      </rPr>
      <t>IDTE(10 mMTris, pH 7.5 or 8.0, 0.1 mMEDTA)</t>
    </r>
  </si>
  <si>
    <r>
      <rPr>
        <sz val="9"/>
        <color indexed="63"/>
        <rFont val="Calibri"/>
        <family val="0"/>
      </rPr>
      <t>A 1x TE buffer for initial resuspension and storage of DNA oligos</t>
    </r>
  </si>
  <si>
    <t>11-05-01-05</t>
  </si>
  <si>
    <r>
      <rPr>
        <sz val="9"/>
        <color indexed="63"/>
        <rFont val="Calibri"/>
        <family val="0"/>
      </rPr>
      <t>1 Liter IDTE pH 7.5 (1XTE Solution)</t>
    </r>
  </si>
  <si>
    <t>2853.00.00</t>
  </si>
  <si>
    <t>11-05-01-09</t>
  </si>
  <si>
    <r>
      <rPr>
        <sz val="9"/>
        <color indexed="63"/>
        <rFont val="Calibri"/>
        <family val="0"/>
      </rPr>
      <t>1 Liter IDTE pH 8.0 (1XTE Solution)</t>
    </r>
  </si>
  <si>
    <t>11-01-02-02</t>
  </si>
  <si>
    <r>
      <rPr>
        <sz val="9"/>
        <color indexed="63"/>
        <rFont val="Calibri"/>
        <family val="0"/>
      </rPr>
      <t>10 x 2 ml IDTE pH 7.5 (1XTE Solution)</t>
    </r>
  </si>
  <si>
    <t>11-01-02-05</t>
  </si>
  <si>
    <r>
      <rPr>
        <sz val="9"/>
        <color indexed="63"/>
        <rFont val="Calibri"/>
        <family val="0"/>
      </rPr>
      <t>10 x 2 ml IDTE pH 8.0 (1XTE Solution)</t>
    </r>
  </si>
  <si>
    <t>11-05-01-15</t>
  </si>
  <si>
    <r>
      <rPr>
        <sz val="9"/>
        <color indexed="63"/>
        <rFont val="Calibri"/>
        <family val="0"/>
      </rPr>
      <t>300 ml IDTE pH 7.5 (1XTE Solution)</t>
    </r>
  </si>
  <si>
    <r>
      <rPr>
        <sz val="10"/>
        <color indexed="8"/>
        <rFont val="Arial"/>
        <family val="0"/>
      </rPr>
      <t xml:space="preserve"> </t>
    </r>
    <r>
      <rPr>
        <sz val="10"/>
        <color indexed="8"/>
        <rFont val="Times New Roman"/>
        <family val="0"/>
      </rPr>
      <t>11-05-01-13</t>
    </r>
  </si>
  <si>
    <r>
      <rPr>
        <sz val="9"/>
        <color indexed="63"/>
        <rFont val="Calibri"/>
        <family val="0"/>
      </rPr>
      <t>300 ml IDTE pH 8.0 (1XTE Solution)</t>
    </r>
  </si>
  <si>
    <t>11-05-02-03</t>
  </si>
  <si>
    <r>
      <rPr>
        <sz val="9"/>
        <color indexed="63"/>
        <rFont val="Calibri"/>
        <family val="0"/>
      </rPr>
      <t>4 x 1 Liter IDTE pH 7.5 (1XTE Solution)</t>
    </r>
  </si>
  <si>
    <t>11-05-02-04</t>
  </si>
  <si>
    <r>
      <rPr>
        <sz val="9"/>
        <color indexed="63"/>
        <rFont val="Calibri"/>
        <family val="0"/>
      </rPr>
      <t>4 x 1 Liter IDTE pH 8.0 (1XTE Solution)</t>
    </r>
  </si>
  <si>
    <r>
      <rPr>
        <b/>
        <sz val="12"/>
        <color indexed="63"/>
        <rFont val="Calibri"/>
        <family val="0"/>
      </rPr>
      <t>Nuclease Decontamination Solution</t>
    </r>
  </si>
  <si>
    <r>
      <rPr>
        <sz val="9"/>
        <color indexed="63"/>
        <rFont val="Calibri"/>
        <family val="0"/>
      </rPr>
      <t>Many RNases and DNases are naturally found in the environment. Further, a variety of nucleases are employed in routine molecular biology methods and can accidmage to projects that require manipulations of intact RNA samples, such as functional genomics experiments, real-time quentally contaminate lab surfaces at very high levels. In particular, RNases can be very difficult to eliminate and can cause daantitative PCR, microarrays, etc.</t>
    </r>
  </si>
  <si>
    <r>
      <rPr>
        <sz val="9"/>
        <color indexed="63"/>
        <rFont val="Calibri"/>
        <family val="0"/>
      </rPr>
      <t>Nuclease Decontamination Solution irreversibly inactivates nucleases and can be applied to most lab surfaces to remove nuclease contamination. Just spray, rinse and let dry. Nuclease Decontamination Solution eliminates the need to bake glassware and can be applied to plastic surfaces which are difficult to sterilize.</t>
    </r>
  </si>
  <si>
    <t>11-05-01-01</t>
  </si>
  <si>
    <r>
      <rPr>
        <sz val="9"/>
        <color indexed="63"/>
        <rFont val="Calibri"/>
        <family val="0"/>
      </rPr>
      <t>250 mL Nuclease Decontamination Solution</t>
    </r>
  </si>
  <si>
    <r>
      <rPr>
        <sz val="10"/>
        <color indexed="8"/>
        <rFont val="Arial"/>
        <family val="0"/>
      </rPr>
      <t xml:space="preserve"> </t>
    </r>
    <r>
      <rPr>
        <sz val="10"/>
        <color indexed="8"/>
        <rFont val="Times New Roman"/>
        <family val="0"/>
      </rPr>
      <t>11-05-03-01</t>
    </r>
  </si>
  <si>
    <r>
      <rPr>
        <sz val="9"/>
        <color indexed="63"/>
        <rFont val="Calibri"/>
        <family val="0"/>
      </rPr>
      <t>6 x 250 mL Nuclease Decontamination Solution</t>
    </r>
  </si>
  <si>
    <t>Nuclease-free Water</t>
  </si>
  <si>
    <t>For initial resuspension and storage of single-stranded RNA oligos. Also suitable for making dilute working solutions from stock oligos.</t>
  </si>
  <si>
    <t>11-05-01-04</t>
  </si>
  <si>
    <r>
      <rPr>
        <sz val="9"/>
        <color indexed="63"/>
        <rFont val="Calibri"/>
        <family val="0"/>
      </rPr>
      <t>1 Liter Nuclease Free Water</t>
    </r>
  </si>
  <si>
    <t>11-04-02-01</t>
  </si>
  <si>
    <r>
      <rPr>
        <sz val="9"/>
        <color indexed="63"/>
        <rFont val="Calibri"/>
        <family val="0"/>
      </rPr>
      <t>10 x 2ml Nuclease Free Water</t>
    </r>
  </si>
  <si>
    <t>11-05-01-14</t>
  </si>
  <si>
    <r>
      <rPr>
        <sz val="9"/>
        <color indexed="63"/>
        <rFont val="Calibri"/>
        <family val="0"/>
      </rPr>
      <t>300 ml Nuclease Free Water</t>
    </r>
  </si>
  <si>
    <r>
      <rPr>
        <sz val="10"/>
        <color indexed="8"/>
        <rFont val="Arial"/>
        <family val="0"/>
      </rPr>
      <t xml:space="preserve"> </t>
    </r>
    <r>
      <rPr>
        <sz val="10"/>
        <color indexed="8"/>
        <rFont val="Times New Roman"/>
        <family val="0"/>
      </rPr>
      <t>11-05-02-02</t>
    </r>
  </si>
  <si>
    <r>
      <rPr>
        <sz val="9"/>
        <color indexed="63"/>
        <rFont val="Calibri"/>
        <family val="0"/>
      </rPr>
      <t>4 x 1 Liter Nuclease Free Water</t>
    </r>
  </si>
  <si>
    <t>Duplex Buffer (30 mM Hepes, pH 7.5, 100 mM Potassium Acetate)</t>
  </si>
  <si>
    <t>For initial resuspension, annealing and storage of duplex RNAi products.</t>
  </si>
  <si>
    <t>11-01-03-01</t>
  </si>
  <si>
    <r>
      <rPr>
        <sz val="9"/>
        <color indexed="63"/>
        <rFont val="Calibri"/>
        <family val="0"/>
      </rPr>
      <t>10 x 2 ml Nuclease Free Duplex Buffer</t>
    </r>
  </si>
  <si>
    <t>11-05-01-12</t>
  </si>
  <si>
    <r>
      <rPr>
        <sz val="9"/>
        <color indexed="63"/>
        <rFont val="Calibri"/>
        <family val="0"/>
      </rPr>
      <t>300 ml Nuclease Free Duplex Buffer</t>
    </r>
  </si>
  <si>
    <t>11-05-01-03</t>
  </si>
  <si>
    <r>
      <rPr>
        <sz val="9"/>
        <color indexed="63"/>
        <rFont val="Calibri"/>
        <family val="0"/>
      </rPr>
      <t>1 Liter Nuclease Free Duplex Buffer</t>
    </r>
  </si>
  <si>
    <t>11-05-02-01</t>
  </si>
  <si>
    <r>
      <rPr>
        <sz val="9"/>
        <color indexed="63"/>
        <rFont val="Calibri"/>
        <family val="0"/>
      </rPr>
      <t>4 x 1 Liter Nuclease Free Duplex Buffer</t>
    </r>
  </si>
  <si>
    <r>
      <rPr>
        <b/>
        <sz val="12"/>
        <color indexed="63"/>
        <rFont val="Calibri"/>
        <family val="0"/>
      </rPr>
      <t>Oligolengthstandards</t>
    </r>
  </si>
  <si>
    <r>
      <rPr>
        <sz val="9"/>
        <color indexed="63"/>
        <rFont val="Calibri"/>
        <family val="0"/>
      </rPr>
      <t>Two oligonucleotide formulations for use as size/mass standards are available. Marker oligos have balanced     base content, are purified and provided in equal mass amounts (10 µg of each oligo per tube) to normalize band intensity. (Note that the 10-mer binds dyes poorly and may appear more faint than the other bands.) Each tube contains enough marker for 25-100 loadings, depending on gel configuration and stain employed. Recommended loading mass varies with the precise stain used and dimensions of gel comb. For 1mm x 4-6mm comb dimensions, 0.1-</t>
    </r>
  </si>
  <si>
    <r>
      <rPr>
        <sz val="9"/>
        <color indexed="63"/>
        <rFont val="Calibri"/>
        <family val="0"/>
      </rPr>
      <t>0.2 µg/lane is recommended if using SybrGold</t>
    </r>
    <r>
      <rPr>
        <vertAlign val="superscript"/>
        <sz val="5"/>
        <color indexed="63"/>
        <rFont val="Calibri"/>
        <family val="0"/>
      </rPr>
      <t xml:space="preserve">TM  </t>
    </r>
    <r>
      <rPr>
        <sz val="9"/>
        <color indexed="63"/>
        <rFont val="Calibri"/>
        <family val="0"/>
      </rPr>
      <t>stain (Molecular Probes). 0.2-0.4 µg/lane is recommended if using GelStar</t>
    </r>
    <r>
      <rPr>
        <vertAlign val="superscript"/>
        <sz val="5"/>
        <color indexed="63"/>
        <rFont val="Calibri"/>
        <family val="0"/>
      </rPr>
      <t xml:space="preserve">TM  </t>
    </r>
    <r>
      <rPr>
        <sz val="9"/>
        <color indexed="63"/>
        <rFont val="Calibri"/>
        <family val="0"/>
      </rPr>
      <t>(Cambrex). For non- fluorescent stains such as Stains-All</t>
    </r>
    <r>
      <rPr>
        <vertAlign val="superscript"/>
        <sz val="5"/>
        <color indexed="63"/>
        <rFont val="Calibri"/>
        <family val="0"/>
      </rPr>
      <t xml:space="preserve">TM  </t>
    </r>
    <r>
      <rPr>
        <sz val="9"/>
        <color indexed="63"/>
        <rFont val="Calibri"/>
        <family val="0"/>
      </rPr>
      <t>(Sigma-Aldrich), use 0.3-0.4 µg/lane. Ethidium Bromide staining works poorly with single-stranded nucleic acid and is not recommended.</t>
    </r>
  </si>
  <si>
    <r>
      <rPr>
        <b/>
        <sz val="12"/>
        <color indexed="63"/>
        <rFont val="Calibri"/>
        <family val="0"/>
      </rPr>
      <t>10/60 Ladder</t>
    </r>
  </si>
  <si>
    <r>
      <rPr>
        <sz val="9"/>
        <color indexed="63"/>
        <rFont val="Calibri"/>
        <family val="0"/>
      </rPr>
      <t>10, 15, 20, 25, 30, 40, 50 , 60 base marker oligos</t>
    </r>
  </si>
  <si>
    <r>
      <rPr>
        <b/>
        <sz val="12"/>
        <color indexed="63"/>
        <rFont val="Calibri"/>
        <family val="0"/>
      </rPr>
      <t>20/100 Ladder</t>
    </r>
  </si>
  <si>
    <r>
      <rPr>
        <sz val="9"/>
        <color indexed="63"/>
        <rFont val="Calibri"/>
        <family val="0"/>
      </rPr>
      <t>20, 30, 40, 50, 60, 70, 80, 90, 100 base marker oligos</t>
    </r>
  </si>
  <si>
    <t>51-05-15-01</t>
  </si>
  <si>
    <r>
      <rPr>
        <sz val="9"/>
        <color indexed="63"/>
        <rFont val="Calibri"/>
        <family val="0"/>
      </rPr>
      <t>10/60 Ladder</t>
    </r>
  </si>
  <si>
    <t>51-05-15-02</t>
  </si>
  <si>
    <r>
      <rPr>
        <sz val="9"/>
        <color indexed="63"/>
        <rFont val="Calibri"/>
        <family val="0"/>
      </rPr>
      <t>20/100 Ladder</t>
    </r>
  </si>
  <si>
    <r>
      <rPr>
        <b/>
        <sz val="12"/>
        <color indexed="63"/>
        <rFont val="Calibri"/>
        <family val="0"/>
      </rPr>
      <t>Resuspensionand Use Guidelines</t>
    </r>
  </si>
  <si>
    <r>
      <rPr>
        <sz val="9"/>
        <color indexed="63"/>
        <rFont val="Calibri"/>
        <family val="0"/>
      </rPr>
      <t>Resuspend the lyophilized oligo mixture in 100 µl of TE buffer (10 mMTris pH 7.5, 0.1 mM EDTA) to obtain a concentration of 0.1 µg/µl (of each oligo). Mix the desired amount of marker solution (1-4 µl) with an equal volume of a formamide or urea-based loading buffer. Heat samples at 95ºC for 3 minutes, cool on ice, load.</t>
    </r>
  </si>
  <si>
    <t>NUCLEASE CONTROL</t>
  </si>
  <si>
    <r>
      <rPr>
        <b/>
        <vertAlign val="subscript"/>
        <sz val="49"/>
        <color indexed="9"/>
        <rFont val="Calibri"/>
        <family val="0"/>
      </rPr>
      <t>P</t>
    </r>
    <r>
      <rPr>
        <b/>
        <vertAlign val="subscript"/>
        <sz val="49"/>
        <color indexed="9"/>
        <rFont val="Arial Narrow"/>
        <family val="0"/>
      </rPr>
      <t>R O</t>
    </r>
    <r>
      <rPr>
        <sz val="20"/>
        <color indexed="63"/>
        <rFont val="Arial Narrow"/>
        <family val="0"/>
      </rPr>
      <t>NUC</t>
    </r>
    <r>
      <rPr>
        <b/>
        <vertAlign val="subscript"/>
        <sz val="49"/>
        <color indexed="9"/>
        <rFont val="Calibri"/>
        <family val="0"/>
      </rPr>
      <t>D</t>
    </r>
    <r>
      <rPr>
        <sz val="20"/>
        <color indexed="63"/>
        <rFont val="Arial Narrow"/>
        <family val="0"/>
      </rPr>
      <t>LEA</t>
    </r>
    <r>
      <rPr>
        <b/>
        <vertAlign val="subscript"/>
        <sz val="49"/>
        <color indexed="9"/>
        <rFont val="Calibri"/>
        <family val="0"/>
      </rPr>
      <t>U</t>
    </r>
    <r>
      <rPr>
        <sz val="20"/>
        <color indexed="63"/>
        <rFont val="Arial Narrow"/>
        <family val="0"/>
      </rPr>
      <t>SE C</t>
    </r>
    <r>
      <rPr>
        <b/>
        <vertAlign val="subscript"/>
        <sz val="49"/>
        <color indexed="9"/>
        <rFont val="Calibri"/>
        <family val="0"/>
      </rPr>
      <t>C</t>
    </r>
    <r>
      <rPr>
        <sz val="20"/>
        <color indexed="63"/>
        <rFont val="Arial Narrow"/>
        <family val="0"/>
      </rPr>
      <t>ONT</t>
    </r>
    <r>
      <rPr>
        <b/>
        <vertAlign val="subscript"/>
        <sz val="49"/>
        <color indexed="9"/>
        <rFont val="Calibri"/>
        <family val="0"/>
      </rPr>
      <t>T</t>
    </r>
    <r>
      <rPr>
        <sz val="20"/>
        <color indexed="63"/>
        <rFont val="Arial Narrow"/>
        <family val="0"/>
      </rPr>
      <t>OR</t>
    </r>
    <r>
      <rPr>
        <b/>
        <vertAlign val="subscript"/>
        <sz val="49"/>
        <color indexed="9"/>
        <rFont val="Calibri"/>
        <family val="0"/>
      </rPr>
      <t>S</t>
    </r>
    <r>
      <rPr>
        <sz val="20"/>
        <color indexed="63"/>
        <rFont val="Arial Narrow"/>
        <family val="0"/>
      </rPr>
      <t>L</t>
    </r>
  </si>
  <si>
    <r>
      <rPr>
        <b/>
        <sz val="12"/>
        <color indexed="63"/>
        <rFont val="Calibri"/>
        <family val="0"/>
      </rPr>
      <t>RNaseAlert</t>
    </r>
    <r>
      <rPr>
        <b/>
        <vertAlign val="superscript"/>
        <sz val="6"/>
        <color indexed="63"/>
        <rFont val="Calibri"/>
        <family val="0"/>
      </rPr>
      <t xml:space="preserve">TM </t>
    </r>
    <r>
      <rPr>
        <b/>
        <sz val="12"/>
        <color indexed="63"/>
        <rFont val="Calibri"/>
        <family val="0"/>
      </rPr>
      <t>Substrateand Nuclease Detection System</t>
    </r>
  </si>
  <si>
    <r>
      <rPr>
        <sz val="9"/>
        <color indexed="63"/>
        <rFont val="Calibri"/>
        <family val="0"/>
      </rPr>
      <t>Single-stranded RNases are ubiquitous, hard to eliminate and can rapidly degrade important samples used in microarray studies, real-time PCR, Northern blots or cDNA cloning. IDT has developed reagents that allow for rapid, sensitive detection of RNases and DNases (click here for DNaseAlert</t>
    </r>
    <r>
      <rPr>
        <vertAlign val="superscript"/>
        <sz val="5"/>
        <color indexed="63"/>
        <rFont val="Calibri"/>
        <family val="0"/>
      </rPr>
      <t>TM</t>
    </r>
    <r>
      <rPr>
        <sz val="9"/>
        <color indexed="63"/>
        <rFont val="Calibri"/>
        <family val="0"/>
      </rPr>
      <t>). These reagents are fluorescence-quenched oligonucleotide probes that emit a fluorescent signal only after nuclease degradation. The assay can be read visually or measured and quantified using fluorometry. Assays can be used qualitatively to test lab reagents, equipment and supplies for nuclease contamination. Assays can also be used quantitatively to study enzyme kinetics.</t>
    </r>
  </si>
  <si>
    <r>
      <rPr>
        <sz val="9"/>
        <color indexed="63"/>
        <rFont val="Calibri"/>
        <family val="0"/>
      </rPr>
      <t>The RNaseAlert</t>
    </r>
    <r>
      <rPr>
        <vertAlign val="superscript"/>
        <sz val="5"/>
        <color indexed="63"/>
        <rFont val="Calibri"/>
        <family val="0"/>
      </rPr>
      <t xml:space="preserve">TM   </t>
    </r>
    <r>
      <rPr>
        <sz val="9"/>
        <color indexed="63"/>
        <rFont val="Calibri"/>
        <family val="0"/>
      </rPr>
      <t>substrate employs a FAM</t>
    </r>
    <r>
      <rPr>
        <vertAlign val="superscript"/>
        <sz val="5"/>
        <color indexed="63"/>
        <rFont val="Calibri"/>
        <family val="0"/>
      </rPr>
      <t xml:space="preserve">TM   </t>
    </r>
    <r>
      <rPr>
        <sz val="9"/>
        <color indexed="63"/>
        <rFont val="Calibri"/>
        <family val="0"/>
      </rPr>
      <t>(fluorescein) reporter (Em 520 nm) and a dark quencher. The RNA sequence has been carefully optimized to react with a wide variety of ribonucleases. Intact, the substrate has little or no fluorescence. When cleaved by an RNase, the substrate fluoresces green (490 nm or UV excitation, 520 nm emission).</t>
    </r>
  </si>
  <si>
    <r>
      <rPr>
        <sz val="9"/>
        <color indexed="63"/>
        <rFont val="Calibri"/>
        <family val="0"/>
      </rPr>
      <t>RNaseAlert</t>
    </r>
    <r>
      <rPr>
        <vertAlign val="superscript"/>
        <sz val="5"/>
        <color indexed="63"/>
        <rFont val="Calibri"/>
        <family val="0"/>
      </rPr>
      <t xml:space="preserve">TM  </t>
    </r>
    <r>
      <rPr>
        <sz val="9"/>
        <color indexed="63"/>
        <rFont val="Calibri"/>
        <family val="0"/>
      </rPr>
      <t>is available in single-use tubes which are ideal for rapid hand-held visual assays at the research bench, or as bulk substrate which can be used in either visual assays or read in a fluorometer. RNaseAlert</t>
    </r>
    <r>
      <rPr>
        <vertAlign val="superscript"/>
        <sz val="5"/>
        <color indexed="63"/>
        <rFont val="Calibri"/>
        <family val="0"/>
      </rPr>
      <t xml:space="preserve">TM  </t>
    </r>
    <r>
      <rPr>
        <sz val="9"/>
        <color indexed="63"/>
        <rFont val="Calibri"/>
        <family val="0"/>
      </rPr>
      <t>is also available as a kit that provides 25 single-use tubes of the RNaseAlert</t>
    </r>
    <r>
      <rPr>
        <vertAlign val="superscript"/>
        <sz val="5"/>
        <color indexed="63"/>
        <rFont val="Calibri"/>
        <family val="0"/>
      </rPr>
      <t xml:space="preserve">TM </t>
    </r>
    <r>
      <rPr>
        <sz val="9"/>
        <color indexed="63"/>
        <rFont val="Calibri"/>
        <family val="0"/>
      </rPr>
      <t>Substrate. The kit also includes a buffer optimized for detection of a wide variety of RNases, nuclease free water, RNase A (for use as a positive control), and 50 ml of Nuclease Decontamination Solution (to clean lab surfaces found to have nuclease contamination).</t>
    </r>
  </si>
  <si>
    <r>
      <rPr>
        <b/>
        <sz val="12"/>
        <color indexed="63"/>
        <rFont val="Calibri"/>
        <family val="0"/>
      </rPr>
      <t>RNaseAlert</t>
    </r>
    <r>
      <rPr>
        <b/>
        <vertAlign val="superscript"/>
        <sz val="6"/>
        <color indexed="63"/>
        <rFont val="Calibri"/>
        <family val="0"/>
      </rPr>
      <t xml:space="preserve">TM </t>
    </r>
    <r>
      <rPr>
        <b/>
        <sz val="12"/>
        <color indexed="63"/>
        <rFont val="Calibri"/>
        <family val="0"/>
      </rPr>
      <t>Kit Components:</t>
    </r>
  </si>
  <si>
    <r>
      <rPr>
        <sz val="9"/>
        <color indexed="63"/>
        <rFont val="Calibri"/>
        <family val="0"/>
      </rPr>
      <t>25 50 pmole Fluorescent Substrate tubes 250 µl RNaseAlert</t>
    </r>
    <r>
      <rPr>
        <vertAlign val="superscript"/>
        <sz val="5"/>
        <color indexed="63"/>
        <rFont val="Calibri"/>
        <family val="0"/>
      </rPr>
      <t xml:space="preserve">TM </t>
    </r>
    <r>
      <rPr>
        <sz val="9"/>
        <color indexed="63"/>
        <rFont val="Calibri"/>
        <family val="0"/>
      </rPr>
      <t>Buffer</t>
    </r>
  </si>
  <si>
    <r>
      <rPr>
        <sz val="9"/>
        <color indexed="63"/>
        <rFont val="Calibri"/>
        <family val="0"/>
      </rPr>
      <t>2 ml Nuclease-Free water 50 µl Rnase A</t>
    </r>
  </si>
  <si>
    <r>
      <rPr>
        <sz val="9"/>
        <color indexed="63"/>
        <rFont val="Calibri"/>
        <family val="0"/>
      </rPr>
      <t>50 ml Nuclease Decontamination Solution</t>
    </r>
  </si>
  <si>
    <r>
      <rPr>
        <sz val="9"/>
        <color indexed="63"/>
        <rFont val="Calibri"/>
        <family val="0"/>
      </rPr>
      <t>Kit quality guaranteed for six months from date received when stored at -20°C</t>
    </r>
  </si>
  <si>
    <r>
      <rPr>
        <sz val="10"/>
        <color indexed="8"/>
        <rFont val="Arial"/>
        <family val="0"/>
      </rPr>
      <t xml:space="preserve"> </t>
    </r>
    <r>
      <rPr>
        <sz val="10"/>
        <color indexed="8"/>
        <rFont val="Times New Roman"/>
        <family val="0"/>
      </rPr>
      <t>11-04-02-03</t>
    </r>
  </si>
  <si>
    <r>
      <rPr>
        <sz val="9"/>
        <color indexed="63"/>
        <rFont val="Calibri"/>
        <family val="0"/>
      </rPr>
      <t>RNaseAlert</t>
    </r>
    <r>
      <rPr>
        <vertAlign val="superscript"/>
        <sz val="5"/>
        <color indexed="63"/>
        <rFont val="Calibri"/>
        <family val="0"/>
      </rPr>
      <t xml:space="preserve">TM </t>
    </r>
    <r>
      <rPr>
        <sz val="9"/>
        <color indexed="63"/>
        <rFont val="Calibri"/>
        <family val="0"/>
      </rPr>
      <t>Substrate - 2 bulk tubes</t>
    </r>
  </si>
  <si>
    <r>
      <rPr>
        <sz val="10"/>
        <color indexed="8"/>
        <rFont val="Times New Roman"/>
        <family val="0"/>
      </rPr>
      <t>11-02-01-02</t>
    </r>
    <r>
      <rPr>
        <sz val="10"/>
        <color indexed="8"/>
        <rFont val="Arial"/>
        <family val="0"/>
      </rPr>
      <t xml:space="preserve"> </t>
    </r>
  </si>
  <si>
    <r>
      <rPr>
        <sz val="9"/>
        <color indexed="63"/>
        <rFont val="Calibri"/>
        <family val="0"/>
      </rPr>
      <t>RNaseAlert</t>
    </r>
    <r>
      <rPr>
        <vertAlign val="superscript"/>
        <sz val="5"/>
        <color indexed="63"/>
        <rFont val="Calibri"/>
        <family val="0"/>
      </rPr>
      <t xml:space="preserve">TM </t>
    </r>
    <r>
      <rPr>
        <sz val="9"/>
        <color indexed="63"/>
        <rFont val="Calibri"/>
        <family val="0"/>
      </rPr>
      <t>Kit</t>
    </r>
  </si>
  <si>
    <r>
      <rPr>
        <sz val="10"/>
        <color indexed="8"/>
        <rFont val="Arial"/>
        <family val="0"/>
      </rPr>
      <t xml:space="preserve"> </t>
    </r>
    <r>
      <rPr>
        <sz val="10"/>
        <color indexed="8"/>
        <rFont val="Times New Roman"/>
        <family val="0"/>
      </rPr>
      <t>11-04-02-07</t>
    </r>
  </si>
  <si>
    <t>2 ml 10X RNaseAlert®-1 Buffer</t>
  </si>
  <si>
    <t>11-04-03-03</t>
  </si>
  <si>
    <t>RNaseAlert®-1 Substrate - 25 single use tubes</t>
  </si>
  <si>
    <r>
      <rPr>
        <b/>
        <sz val="12"/>
        <color indexed="63"/>
        <rFont val="Calibri"/>
        <family val="0"/>
      </rPr>
      <t>DNaseAlert</t>
    </r>
    <r>
      <rPr>
        <b/>
        <vertAlign val="superscript"/>
        <sz val="6"/>
        <color indexed="63"/>
        <rFont val="Calibri"/>
        <family val="0"/>
      </rPr>
      <t>TM</t>
    </r>
    <r>
      <rPr>
        <b/>
        <sz val="12"/>
        <color indexed="63"/>
        <rFont val="Calibri"/>
        <family val="0"/>
      </rPr>
      <t>Substrateand Nuclease Detection System</t>
    </r>
  </si>
  <si>
    <r>
      <rPr>
        <sz val="9"/>
        <color indexed="63"/>
        <rFont val="Calibri"/>
        <family val="0"/>
      </rPr>
      <t>Nucleases are widely present in the laboratory environment and can interfere with many experiments. IDT has developed reagents that allow for rapid, sensitive detection of RNases and DNases. These reagents are fluorescence-quenched oligonucleotide probes that emit a fluorescent signal only after nuclease degradation. The assay can be read visually or measured and quantified using fluorometry. Assays can be used qualitatively to test lab reagents, equipment and supplies for nuclease contamination. Assays can also be used quantitatively to study enzyme kinetics.</t>
    </r>
  </si>
  <si>
    <r>
      <rPr>
        <sz val="9"/>
        <color indexed="63"/>
        <rFont val="Calibri"/>
        <family val="0"/>
      </rPr>
      <t>The DNaseAlert</t>
    </r>
    <r>
      <rPr>
        <vertAlign val="superscript"/>
        <sz val="5"/>
        <color indexed="63"/>
        <rFont val="Calibri"/>
        <family val="0"/>
      </rPr>
      <t xml:space="preserve">TM   </t>
    </r>
    <r>
      <rPr>
        <sz val="9"/>
        <color indexed="63"/>
        <rFont val="Calibri"/>
        <family val="0"/>
      </rPr>
      <t>Substrate is a synthetic DNA oligonucleotide that has a HEX</t>
    </r>
    <r>
      <rPr>
        <vertAlign val="superscript"/>
        <sz val="5"/>
        <color indexed="63"/>
        <rFont val="Calibri"/>
        <family val="0"/>
      </rPr>
      <t xml:space="preserve">TM   </t>
    </r>
    <r>
      <rPr>
        <sz val="9"/>
        <color indexed="63"/>
        <rFont val="Calibri"/>
        <family val="0"/>
      </rPr>
      <t>reporter dye (hexachlorofluorescein) on one end and a dark quencher on the other end. The DNA sequence has been carefully optimized to react with a wide variety of nucleases; it contains domains that will react with single-stranded endonucleases, certain single-stranded exonucleases, and double-stranded nucleases. Intact the substrate has little or no fluorescence. When cleaved by a DNase, the substrate fluoresces pink (536 nm or UV excitation, 556 nm emission) and can be detected visually or using a fluorometer.</t>
    </r>
  </si>
  <si>
    <r>
      <rPr>
        <sz val="9"/>
        <color indexed="63"/>
        <rFont val="Calibri"/>
        <family val="0"/>
      </rPr>
      <t>DNaseAlert</t>
    </r>
    <r>
      <rPr>
        <vertAlign val="superscript"/>
        <sz val="5"/>
        <color indexed="63"/>
        <rFont val="Calibri"/>
        <family val="0"/>
      </rPr>
      <t xml:space="preserve">TM </t>
    </r>
    <r>
      <rPr>
        <sz val="9"/>
        <color indexed="63"/>
        <rFont val="Calibri"/>
        <family val="0"/>
      </rPr>
      <t>is available in single-use tubes which are ideal for rapid hand-held visual assays at the research bench, or as bulk substrate which can be used in either visual assays or read in a fluorometer. DNaseAlert</t>
    </r>
    <r>
      <rPr>
        <vertAlign val="superscript"/>
        <sz val="5"/>
        <color indexed="63"/>
        <rFont val="Calibri"/>
        <family val="0"/>
      </rPr>
      <t xml:space="preserve">TM  </t>
    </r>
    <r>
      <rPr>
        <sz val="9"/>
        <color indexed="63"/>
        <rFont val="Calibri"/>
        <family val="0"/>
      </rPr>
      <t>is also available as a kit that provides 25 single-use tubes of the DNaseAlert</t>
    </r>
    <r>
      <rPr>
        <vertAlign val="superscript"/>
        <sz val="5"/>
        <color indexed="63"/>
        <rFont val="Calibri"/>
        <family val="0"/>
      </rPr>
      <t xml:space="preserve">TM </t>
    </r>
    <r>
      <rPr>
        <sz val="9"/>
        <color indexed="63"/>
        <rFont val="Calibri"/>
        <family val="0"/>
      </rPr>
      <t>Substrate. The kit also includes a buffer optimized for detection of a wide variety of DNases, nuclease-free water, DNase 1 Enzyme (for use as a positive control), and 50 ml of Nuclease Decontamination Solution (to clean lab surfaces found to have nuclease contamination).</t>
    </r>
  </si>
  <si>
    <r>
      <rPr>
        <b/>
        <sz val="12"/>
        <color indexed="63"/>
        <rFont val="Calibri"/>
        <family val="0"/>
      </rPr>
      <t>DNaseAlert</t>
    </r>
    <r>
      <rPr>
        <b/>
        <vertAlign val="superscript"/>
        <sz val="6"/>
        <color indexed="63"/>
        <rFont val="Calibri"/>
        <family val="0"/>
      </rPr>
      <t xml:space="preserve">TM   </t>
    </r>
    <r>
      <rPr>
        <b/>
        <sz val="12"/>
        <color indexed="63"/>
        <rFont val="Calibri"/>
        <family val="0"/>
      </rPr>
      <t>Kit Components:</t>
    </r>
  </si>
  <si>
    <r>
      <rPr>
        <sz val="9"/>
        <color indexed="63"/>
        <rFont val="Calibri"/>
        <family val="0"/>
      </rPr>
      <t>25 50 pmole Fluorescent Substrate tubes 250 µl DNaseAlert</t>
    </r>
    <r>
      <rPr>
        <vertAlign val="superscript"/>
        <sz val="5"/>
        <color indexed="63"/>
        <rFont val="Calibri"/>
        <family val="0"/>
      </rPr>
      <t xml:space="preserve">TM </t>
    </r>
    <r>
      <rPr>
        <sz val="9"/>
        <color indexed="63"/>
        <rFont val="Calibri"/>
        <family val="0"/>
      </rPr>
      <t>Buffer</t>
    </r>
  </si>
  <si>
    <r>
      <rPr>
        <sz val="9"/>
        <color indexed="63"/>
        <rFont val="Calibri"/>
        <family val="0"/>
      </rPr>
      <t>2 ml Nuclease-Free water</t>
    </r>
  </si>
  <si>
    <r>
      <rPr>
        <sz val="9"/>
        <color indexed="63"/>
        <rFont val="Calibri"/>
        <family val="0"/>
      </rPr>
      <t>25 µl 2U/ml DNase 1 Enzyme</t>
    </r>
  </si>
  <si>
    <r>
      <rPr>
        <sz val="9"/>
        <color indexed="63"/>
        <rFont val="Calibri"/>
        <family val="0"/>
      </rPr>
      <t>Kit quality guaranteed for six months from date received when stored at -20°C.</t>
    </r>
  </si>
  <si>
    <r>
      <rPr>
        <b/>
        <sz val="12"/>
        <color indexed="63"/>
        <rFont val="Calibri"/>
        <family val="0"/>
      </rPr>
      <t>DNaseAlert</t>
    </r>
    <r>
      <rPr>
        <b/>
        <vertAlign val="superscript"/>
        <sz val="6"/>
        <color indexed="63"/>
        <rFont val="Calibri"/>
        <family val="0"/>
      </rPr>
      <t xml:space="preserve">TM </t>
    </r>
    <r>
      <rPr>
        <b/>
        <sz val="12"/>
        <color indexed="63"/>
        <rFont val="Calibri"/>
        <family val="0"/>
      </rPr>
      <t>Substrateand Nuclease Detection System</t>
    </r>
  </si>
  <si>
    <t>11-02-01-04</t>
  </si>
  <si>
    <r>
      <rPr>
        <sz val="9"/>
        <color indexed="63"/>
        <rFont val="Calibri"/>
        <family val="0"/>
      </rPr>
      <t>DNaseAlert</t>
    </r>
    <r>
      <rPr>
        <vertAlign val="superscript"/>
        <sz val="5"/>
        <color indexed="63"/>
        <rFont val="Calibri"/>
        <family val="0"/>
      </rPr>
      <t xml:space="preserve">TM </t>
    </r>
    <r>
      <rPr>
        <sz val="9"/>
        <color indexed="63"/>
        <rFont val="Calibri"/>
        <family val="0"/>
      </rPr>
      <t>Kit</t>
    </r>
  </si>
  <si>
    <t>11-04-02-04</t>
  </si>
  <si>
    <r>
      <rPr>
        <sz val="9"/>
        <color indexed="63"/>
        <rFont val="Calibri"/>
        <family val="0"/>
      </rPr>
      <t>DNaseAlert</t>
    </r>
    <r>
      <rPr>
        <vertAlign val="superscript"/>
        <sz val="5"/>
        <color indexed="63"/>
        <rFont val="Calibri"/>
        <family val="0"/>
      </rPr>
      <t xml:space="preserve">TM </t>
    </r>
    <r>
      <rPr>
        <sz val="9"/>
        <color indexed="63"/>
        <rFont val="Calibri"/>
        <family val="0"/>
      </rPr>
      <t>Substrate - 2 bulk tubes</t>
    </r>
  </si>
  <si>
    <t>11-01-02-04</t>
  </si>
  <si>
    <t>2 ml 10X DNaseAlertTM Buffer</t>
  </si>
  <si>
    <t>11-04-03-04</t>
  </si>
  <si>
    <t>DNaseAlertTM Substrate - 25 single use tubes</t>
  </si>
  <si>
    <t>READYMADE  PRIMERS AND PRODUCTS</t>
  </si>
  <si>
    <r>
      <rPr>
        <b/>
        <sz val="12"/>
        <color indexed="63"/>
        <rFont val="Calibri"/>
        <family val="0"/>
      </rPr>
      <t>ReadyMade™ Primers</t>
    </r>
  </si>
  <si>
    <r>
      <rPr>
        <sz val="9"/>
        <color indexed="63"/>
        <rFont val="Calibri"/>
        <family val="0"/>
      </rPr>
      <t>ReadyMade™ Primers are prestocked oligonucleotides for sample preparation, sequencing, and gene expression analysis of common genes.</t>
    </r>
  </si>
  <si>
    <r>
      <rPr>
        <sz val="9"/>
        <color indexed="63"/>
        <rFont val="Arial"/>
        <family val="0"/>
      </rPr>
      <t>Ÿ</t>
    </r>
    <r>
      <rPr>
        <sz val="9"/>
        <color indexed="63"/>
        <rFont val="Calibri"/>
        <family val="0"/>
      </rPr>
      <t xml:space="preserve">   Each primer is &gt; 95% pure to insure optimum performance.</t>
    </r>
  </si>
  <si>
    <r>
      <rPr>
        <sz val="9"/>
        <color indexed="63"/>
        <rFont val="Arial"/>
        <family val="0"/>
      </rPr>
      <t>Ÿ</t>
    </r>
    <r>
      <rPr>
        <sz val="9"/>
        <color indexed="63"/>
        <rFont val="Calibri"/>
        <family val="0"/>
      </rPr>
      <t xml:space="preserve">   Identity is confirmed by Mass Spectrometry</t>
    </r>
  </si>
  <si>
    <r>
      <rPr>
        <sz val="9"/>
        <color indexed="63"/>
        <rFont val="Arial"/>
        <family val="0"/>
      </rPr>
      <t>Ÿ</t>
    </r>
    <r>
      <rPr>
        <sz val="9"/>
        <color indexed="63"/>
        <rFont val="Calibri"/>
        <family val="0"/>
      </rPr>
      <t xml:space="preserve">   Purity is established by Capillary Electrophoresis</t>
    </r>
  </si>
  <si>
    <r>
      <rPr>
        <sz val="9"/>
        <color indexed="63"/>
        <rFont val="Arial"/>
        <family val="0"/>
      </rPr>
      <t>Ÿ</t>
    </r>
    <r>
      <rPr>
        <sz val="9"/>
        <color indexed="63"/>
        <rFont val="Calibri"/>
        <family val="0"/>
      </rPr>
      <t xml:space="preserve">   10 µgof purified product</t>
    </r>
  </si>
  <si>
    <r>
      <rPr>
        <sz val="9"/>
        <color indexed="63"/>
        <rFont val="Arial"/>
        <family val="0"/>
      </rPr>
      <t>Ÿ</t>
    </r>
    <r>
      <rPr>
        <sz val="9"/>
        <color indexed="63"/>
        <rFont val="Calibri"/>
        <family val="0"/>
      </rPr>
      <t xml:space="preserve">   Enough for 100 sequencing reactions</t>
    </r>
  </si>
  <si>
    <r>
      <rPr>
        <b/>
        <sz val="9"/>
        <color indexed="63"/>
        <rFont val="Calibri"/>
        <family val="0"/>
      </rPr>
      <t>ReadyMade™ Primer Name</t>
    </r>
  </si>
  <si>
    <r>
      <rPr>
        <b/>
        <sz val="9"/>
        <color indexed="63"/>
        <rFont val="Calibri"/>
        <family val="0"/>
      </rPr>
      <t>Tm</t>
    </r>
  </si>
  <si>
    <r>
      <rPr>
        <b/>
        <sz val="9"/>
        <color indexed="63"/>
        <rFont val="Calibri"/>
        <family val="0"/>
      </rPr>
      <t xml:space="preserve">Anhyd. Mol.
</t>
    </r>
    <r>
      <rPr>
        <b/>
        <sz val="9"/>
        <color indexed="63"/>
        <rFont val="Calibri"/>
        <family val="0"/>
      </rPr>
      <t>Wgt.</t>
    </r>
  </si>
  <si>
    <r>
      <rPr>
        <b/>
        <sz val="9"/>
        <color indexed="63"/>
        <rFont val="Calibri"/>
        <family val="0"/>
      </rPr>
      <t>pmolesin 10 µgs</t>
    </r>
  </si>
  <si>
    <r>
      <rPr>
        <b/>
        <sz val="9"/>
        <color indexed="63"/>
        <rFont val="Calibri"/>
        <family val="0"/>
      </rPr>
      <t>Price(Rs.)</t>
    </r>
  </si>
  <si>
    <t>51-01-19-06</t>
  </si>
  <si>
    <r>
      <rPr>
        <sz val="9"/>
        <color indexed="63"/>
        <rFont val="Calibri"/>
        <family val="0"/>
      </rPr>
      <t>16S rRNA For</t>
    </r>
  </si>
  <si>
    <r>
      <rPr>
        <sz val="9"/>
        <color indexed="63"/>
        <rFont val="Calibri"/>
        <family val="0"/>
      </rPr>
      <t>AGA GTTTGATCCTGG CTCAG</t>
    </r>
  </si>
  <si>
    <r>
      <rPr>
        <sz val="9"/>
        <color indexed="63"/>
        <rFont val="Calibri"/>
        <family val="0"/>
      </rPr>
      <t>55.2</t>
    </r>
  </si>
  <si>
    <r>
      <rPr>
        <sz val="9"/>
        <color indexed="63"/>
        <rFont val="Calibri"/>
        <family val="0"/>
      </rPr>
      <t>1626.7</t>
    </r>
  </si>
  <si>
    <t>51-01-19-07</t>
  </si>
  <si>
    <r>
      <rPr>
        <sz val="9"/>
        <color indexed="63"/>
        <rFont val="Calibri"/>
        <family val="0"/>
      </rPr>
      <t>16S rRNA Rev</t>
    </r>
  </si>
  <si>
    <r>
      <rPr>
        <sz val="9"/>
        <color indexed="63"/>
        <rFont val="Calibri"/>
        <family val="0"/>
      </rPr>
      <t>ACG GCT ACCTTGTTA CGA CTT</t>
    </r>
  </si>
  <si>
    <r>
      <rPr>
        <sz val="9"/>
        <color indexed="63"/>
        <rFont val="Calibri"/>
        <family val="0"/>
      </rPr>
      <t>57.4</t>
    </r>
  </si>
  <si>
    <r>
      <rPr>
        <sz val="9"/>
        <color indexed="63"/>
        <rFont val="Calibri"/>
        <family val="0"/>
      </rPr>
      <t>6372.2</t>
    </r>
  </si>
  <si>
    <r>
      <rPr>
        <sz val="9"/>
        <color indexed="63"/>
        <rFont val="Calibri"/>
        <family val="0"/>
      </rPr>
      <t>1569.4</t>
    </r>
  </si>
  <si>
    <t>51-01-18-02</t>
  </si>
  <si>
    <r>
      <rPr>
        <sz val="9"/>
        <color indexed="63"/>
        <rFont val="Calibri"/>
        <family val="0"/>
      </rPr>
      <t>3' RACE PCR</t>
    </r>
  </si>
  <si>
    <r>
      <rPr>
        <sz val="9"/>
        <color indexed="63"/>
        <rFont val="Calibri"/>
        <family val="0"/>
      </rPr>
      <t>GGC CACGCGTCG ACT AGT AC</t>
    </r>
  </si>
  <si>
    <r>
      <rPr>
        <sz val="9"/>
        <color indexed="63"/>
        <rFont val="Calibri"/>
        <family val="0"/>
      </rPr>
      <t>60.6</t>
    </r>
  </si>
  <si>
    <r>
      <rPr>
        <sz val="9"/>
        <color indexed="63"/>
        <rFont val="Calibri"/>
        <family val="0"/>
      </rPr>
      <t>1638.5</t>
    </r>
  </si>
  <si>
    <t>51-01-15-08</t>
  </si>
  <si>
    <r>
      <rPr>
        <sz val="9"/>
        <color indexed="63"/>
        <rFont val="Calibri"/>
        <family val="0"/>
      </rPr>
      <t>Anchored OligodT (20)</t>
    </r>
  </si>
  <si>
    <r>
      <rPr>
        <sz val="9"/>
        <color indexed="63"/>
        <rFont val="Calibri"/>
        <family val="0"/>
      </rPr>
      <t>TTTTTTTTTTTTTTTTTTTV</t>
    </r>
  </si>
  <si>
    <r>
      <rPr>
        <sz val="9"/>
        <color indexed="63"/>
        <rFont val="Calibri"/>
        <family val="0"/>
      </rPr>
      <t>39.2</t>
    </r>
  </si>
  <si>
    <r>
      <rPr>
        <sz val="9"/>
        <color indexed="63"/>
        <rFont val="Calibri"/>
        <family val="0"/>
      </rPr>
      <t>6028.3</t>
    </r>
  </si>
  <si>
    <r>
      <rPr>
        <sz val="9"/>
        <color indexed="63"/>
        <rFont val="Calibri"/>
        <family val="0"/>
      </rPr>
      <t>1658.7</t>
    </r>
  </si>
  <si>
    <t>51-01-15-09</t>
  </si>
  <si>
    <r>
      <rPr>
        <sz val="9"/>
        <color indexed="63"/>
        <rFont val="Calibri"/>
        <family val="0"/>
      </rPr>
      <t>Anchored OligodT (22)</t>
    </r>
  </si>
  <si>
    <r>
      <rPr>
        <sz val="9"/>
        <color indexed="63"/>
        <rFont val="Calibri"/>
        <family val="0"/>
      </rPr>
      <t>TTTTTTTTTTTTTTTTTTTTV N</t>
    </r>
  </si>
  <si>
    <r>
      <rPr>
        <sz val="9"/>
        <color indexed="63"/>
        <rFont val="Calibri"/>
        <family val="0"/>
      </rPr>
      <t>42.8</t>
    </r>
  </si>
  <si>
    <r>
      <rPr>
        <sz val="9"/>
        <color indexed="63"/>
        <rFont val="Calibri"/>
        <family val="0"/>
      </rPr>
      <t>6641.4</t>
    </r>
  </si>
  <si>
    <r>
      <rPr>
        <sz val="9"/>
        <color indexed="63"/>
        <rFont val="Calibri"/>
        <family val="0"/>
      </rPr>
      <t>1505.7</t>
    </r>
  </si>
  <si>
    <t>51-01-02-08</t>
  </si>
  <si>
    <r>
      <rPr>
        <sz val="9"/>
        <color indexed="63"/>
        <rFont val="Calibri"/>
        <family val="0"/>
      </rPr>
      <t>BGH Reverse</t>
    </r>
  </si>
  <si>
    <r>
      <rPr>
        <sz val="9"/>
        <color indexed="63"/>
        <rFont val="Calibri"/>
        <family val="0"/>
      </rPr>
      <t>TAG AAG GCA CAGTCG AGG</t>
    </r>
  </si>
  <si>
    <r>
      <rPr>
        <sz val="9"/>
        <color indexed="63"/>
        <rFont val="Calibri"/>
        <family val="0"/>
      </rPr>
      <t>5597.7</t>
    </r>
  </si>
  <si>
    <r>
      <rPr>
        <sz val="9"/>
        <color indexed="63"/>
        <rFont val="Calibri"/>
        <family val="0"/>
      </rPr>
      <t>1786.4</t>
    </r>
  </si>
  <si>
    <t>51-01-02-11</t>
  </si>
  <si>
    <r>
      <rPr>
        <sz val="9"/>
        <color indexed="63"/>
        <rFont val="Calibri"/>
        <family val="0"/>
      </rPr>
      <t>Bluescript KS</t>
    </r>
  </si>
  <si>
    <r>
      <rPr>
        <sz val="9"/>
        <color indexed="63"/>
        <rFont val="Calibri"/>
        <family val="0"/>
      </rPr>
      <t>TCG AGGTCG ACG GTATC</t>
    </r>
  </si>
  <si>
    <r>
      <rPr>
        <sz val="9"/>
        <color indexed="63"/>
        <rFont val="Calibri"/>
        <family val="0"/>
      </rPr>
      <t>53.3</t>
    </r>
  </si>
  <si>
    <r>
      <rPr>
        <sz val="9"/>
        <color indexed="63"/>
        <rFont val="Calibri"/>
        <family val="0"/>
      </rPr>
      <t>5226.4</t>
    </r>
  </si>
  <si>
    <r>
      <rPr>
        <sz val="9"/>
        <color indexed="63"/>
        <rFont val="Calibri"/>
        <family val="0"/>
      </rPr>
      <t>1913.4</t>
    </r>
  </si>
  <si>
    <t>51-01-03-01</t>
  </si>
  <si>
    <r>
      <rPr>
        <sz val="9"/>
        <color indexed="63"/>
        <rFont val="Calibri"/>
        <family val="0"/>
      </rPr>
      <t>cDNA Cloning Primer</t>
    </r>
  </si>
  <si>
    <r>
      <rPr>
        <sz val="8"/>
        <color indexed="63"/>
        <rFont val="Calibri"/>
        <family val="0"/>
      </rPr>
      <t>GGC CACGCGTCG ACT AGT ACTTTTTTTTTTTTTTTTTV</t>
    </r>
  </si>
  <si>
    <r>
      <rPr>
        <sz val="9"/>
        <color indexed="63"/>
        <rFont val="Calibri"/>
        <family val="0"/>
      </rPr>
      <t>64.8</t>
    </r>
  </si>
  <si>
    <r>
      <rPr>
        <sz val="9"/>
        <color indexed="63"/>
        <rFont val="Calibri"/>
        <family val="0"/>
      </rPr>
      <t>11584.9</t>
    </r>
  </si>
  <si>
    <r>
      <rPr>
        <sz val="9"/>
        <color indexed="63"/>
        <rFont val="Calibri"/>
        <family val="0"/>
      </rPr>
      <t>863.1</t>
    </r>
  </si>
  <si>
    <t>51-01-05-04</t>
  </si>
  <si>
    <r>
      <rPr>
        <sz val="9"/>
        <color indexed="63"/>
        <rFont val="Calibri"/>
        <family val="0"/>
      </rPr>
      <t>EGFP-C</t>
    </r>
  </si>
  <si>
    <r>
      <rPr>
        <sz val="9"/>
        <color indexed="63"/>
        <rFont val="Calibri"/>
        <family val="0"/>
      </rPr>
      <t>CAT GGT CCT GCT GGA GTT CGT G</t>
    </r>
  </si>
  <si>
    <r>
      <rPr>
        <sz val="9"/>
        <color indexed="63"/>
        <rFont val="Calibri"/>
        <family val="0"/>
      </rPr>
      <t>61.2</t>
    </r>
  </si>
  <si>
    <r>
      <rPr>
        <sz val="9"/>
        <color indexed="63"/>
        <rFont val="Calibri"/>
        <family val="0"/>
      </rPr>
      <t>6773.4</t>
    </r>
  </si>
  <si>
    <r>
      <rPr>
        <sz val="9"/>
        <color indexed="63"/>
        <rFont val="Calibri"/>
        <family val="0"/>
      </rPr>
      <t>1476.3</t>
    </r>
  </si>
  <si>
    <t>51-01-05-05</t>
  </si>
  <si>
    <r>
      <rPr>
        <sz val="9"/>
        <color indexed="63"/>
        <rFont val="Calibri"/>
        <family val="0"/>
      </rPr>
      <t>EGFP-N</t>
    </r>
  </si>
  <si>
    <r>
      <rPr>
        <sz val="9"/>
        <color indexed="63"/>
        <rFont val="Calibri"/>
        <family val="0"/>
      </rPr>
      <t>CGT CGC CGT CCA GCT CGA CCA G</t>
    </r>
  </si>
  <si>
    <r>
      <rPr>
        <sz val="9"/>
        <color indexed="63"/>
        <rFont val="Calibri"/>
        <family val="0"/>
      </rPr>
      <t>67.2</t>
    </r>
  </si>
  <si>
    <r>
      <rPr>
        <sz val="9"/>
        <color indexed="63"/>
        <rFont val="Calibri"/>
        <family val="0"/>
      </rPr>
      <t>6657.3</t>
    </r>
  </si>
  <si>
    <r>
      <rPr>
        <sz val="9"/>
        <color indexed="63"/>
        <rFont val="Calibri"/>
        <family val="0"/>
      </rPr>
      <t>1502.1</t>
    </r>
  </si>
  <si>
    <t>51-01-07-12</t>
  </si>
  <si>
    <r>
      <rPr>
        <sz val="9"/>
        <color indexed="63"/>
        <rFont val="Calibri"/>
        <family val="0"/>
      </rPr>
      <t>GAPDH For</t>
    </r>
  </si>
  <si>
    <r>
      <rPr>
        <sz val="9"/>
        <color indexed="63"/>
        <rFont val="Calibri"/>
        <family val="0"/>
      </rPr>
      <t>ACCACA GTCCAT GCCATCAC</t>
    </r>
  </si>
  <si>
    <r>
      <rPr>
        <sz val="9"/>
        <color indexed="63"/>
        <rFont val="Calibri"/>
        <family val="0"/>
      </rPr>
      <t>58.6</t>
    </r>
  </si>
  <si>
    <r>
      <rPr>
        <sz val="9"/>
        <color indexed="63"/>
        <rFont val="Calibri"/>
        <family val="0"/>
      </rPr>
      <t>1669.3</t>
    </r>
  </si>
  <si>
    <t>51-01-07-13</t>
  </si>
  <si>
    <r>
      <rPr>
        <sz val="9"/>
        <color indexed="63"/>
        <rFont val="Calibri"/>
        <family val="0"/>
      </rPr>
      <t>GAPDH Rev</t>
    </r>
  </si>
  <si>
    <r>
      <rPr>
        <sz val="9"/>
        <color indexed="63"/>
        <rFont val="Calibri"/>
        <family val="0"/>
      </rPr>
      <t>TCCACCACCCTGTTG CTGTA</t>
    </r>
  </si>
  <si>
    <r>
      <rPr>
        <sz val="9"/>
        <color indexed="63"/>
        <rFont val="Calibri"/>
        <family val="0"/>
      </rPr>
      <t>59.7</t>
    </r>
  </si>
  <si>
    <r>
      <rPr>
        <sz val="9"/>
        <color indexed="63"/>
        <rFont val="Calibri"/>
        <family val="0"/>
      </rPr>
      <t>6003.9</t>
    </r>
  </si>
  <si>
    <r>
      <rPr>
        <sz val="9"/>
        <color indexed="63"/>
        <rFont val="Calibri"/>
        <family val="0"/>
      </rPr>
      <t>1665.7</t>
    </r>
  </si>
  <si>
    <t>51-01-13-01</t>
  </si>
  <si>
    <r>
      <rPr>
        <sz val="9"/>
        <color indexed="63"/>
        <rFont val="Calibri"/>
        <family val="0"/>
      </rPr>
      <t>M13  Forward (-20)</t>
    </r>
  </si>
  <si>
    <r>
      <rPr>
        <sz val="9"/>
        <color indexed="63"/>
        <rFont val="Calibri"/>
        <family val="0"/>
      </rPr>
      <t>GTA AAA CGA CGG CCA GT</t>
    </r>
  </si>
  <si>
    <r>
      <rPr>
        <sz val="9"/>
        <color indexed="63"/>
        <rFont val="Calibri"/>
        <family val="0"/>
      </rPr>
      <t>5228.5</t>
    </r>
  </si>
  <si>
    <r>
      <rPr>
        <sz val="9"/>
        <color indexed="63"/>
        <rFont val="Calibri"/>
        <family val="0"/>
      </rPr>
      <t>1912.6</t>
    </r>
  </si>
  <si>
    <t>51-01-13-02</t>
  </si>
  <si>
    <r>
      <rPr>
        <sz val="9"/>
        <color indexed="63"/>
        <rFont val="Calibri"/>
        <family val="0"/>
      </rPr>
      <t>M13 Forward (-41)</t>
    </r>
  </si>
  <si>
    <r>
      <rPr>
        <sz val="9"/>
        <color indexed="63"/>
        <rFont val="Calibri"/>
        <family val="0"/>
      </rPr>
      <t>CGC CAG GGTTTT CCCAGT CACGAC</t>
    </r>
  </si>
  <si>
    <r>
      <rPr>
        <sz val="9"/>
        <color indexed="63"/>
        <rFont val="Calibri"/>
        <family val="0"/>
      </rPr>
      <t>65.5</t>
    </r>
  </si>
  <si>
    <r>
      <rPr>
        <sz val="9"/>
        <color indexed="63"/>
        <rFont val="Calibri"/>
        <family val="0"/>
      </rPr>
      <t>7289.8</t>
    </r>
  </si>
  <si>
    <r>
      <rPr>
        <sz val="9"/>
        <color indexed="63"/>
        <rFont val="Calibri"/>
        <family val="0"/>
      </rPr>
      <t>1371.7</t>
    </r>
  </si>
  <si>
    <t>51-01-13-03</t>
  </si>
  <si>
    <r>
      <rPr>
        <sz val="9"/>
        <color indexed="63"/>
        <rFont val="Calibri"/>
        <family val="0"/>
      </rPr>
      <t>M13 Reverse (-27)</t>
    </r>
  </si>
  <si>
    <r>
      <rPr>
        <sz val="9"/>
        <color indexed="63"/>
        <rFont val="Calibri"/>
        <family val="0"/>
      </rPr>
      <t>CAG GAA ACA GCT ATG AC</t>
    </r>
  </si>
  <si>
    <r>
      <rPr>
        <sz val="9"/>
        <color indexed="63"/>
        <rFont val="Calibri"/>
        <family val="0"/>
      </rPr>
      <t>47.3</t>
    </r>
  </si>
  <si>
    <r>
      <rPr>
        <sz val="9"/>
        <color indexed="63"/>
        <rFont val="Calibri"/>
        <family val="0"/>
      </rPr>
      <t>5212.5</t>
    </r>
  </si>
  <si>
    <r>
      <rPr>
        <sz val="9"/>
        <color indexed="63"/>
        <rFont val="Calibri"/>
        <family val="0"/>
      </rPr>
      <t>1918.3</t>
    </r>
  </si>
  <si>
    <t>51-01-13-04</t>
  </si>
  <si>
    <r>
      <rPr>
        <sz val="9"/>
        <color indexed="63"/>
        <rFont val="Calibri"/>
        <family val="0"/>
      </rPr>
      <t>M13 Reverse (-48)</t>
    </r>
  </si>
  <si>
    <r>
      <rPr>
        <sz val="9"/>
        <color indexed="63"/>
        <rFont val="Calibri"/>
        <family val="0"/>
      </rPr>
      <t>AGC GGATAA CAATTT CACACA GG</t>
    </r>
  </si>
  <si>
    <r>
      <rPr>
        <sz val="9"/>
        <color indexed="63"/>
        <rFont val="Calibri"/>
        <family val="0"/>
      </rPr>
      <t>57.2</t>
    </r>
  </si>
  <si>
    <r>
      <rPr>
        <sz val="9"/>
        <color indexed="63"/>
        <rFont val="Calibri"/>
        <family val="0"/>
      </rPr>
      <t>7065.7</t>
    </r>
  </si>
  <si>
    <r>
      <rPr>
        <sz val="9"/>
        <color indexed="63"/>
        <rFont val="Calibri"/>
        <family val="0"/>
      </rPr>
      <t>1415.2</t>
    </r>
  </si>
  <si>
    <r>
      <rPr>
        <sz val="10"/>
        <color indexed="8"/>
        <rFont val="Arial"/>
        <family val="0"/>
      </rPr>
      <t xml:space="preserve"> </t>
    </r>
    <r>
      <rPr>
        <sz val="10"/>
        <color indexed="8"/>
        <rFont val="Times New Roman"/>
        <family val="0"/>
      </rPr>
      <t>51-01-14-01</t>
    </r>
  </si>
  <si>
    <r>
      <rPr>
        <sz val="9"/>
        <color indexed="63"/>
        <rFont val="Calibri"/>
        <family val="0"/>
      </rPr>
      <t>Neomycin For</t>
    </r>
  </si>
  <si>
    <r>
      <rPr>
        <sz val="9"/>
        <color indexed="63"/>
        <rFont val="Calibri"/>
        <family val="0"/>
      </rPr>
      <t>CTT GGGTGG AGA GGCTATTC</t>
    </r>
  </si>
  <si>
    <r>
      <rPr>
        <sz val="9"/>
        <color indexed="63"/>
        <rFont val="Calibri"/>
        <family val="0"/>
      </rPr>
      <t>55.6</t>
    </r>
  </si>
  <si>
    <r>
      <rPr>
        <sz val="9"/>
        <color indexed="63"/>
        <rFont val="Calibri"/>
        <family val="0"/>
      </rPr>
      <t>6204.1</t>
    </r>
  </si>
  <si>
    <t>51-01-14-02</t>
  </si>
  <si>
    <r>
      <rPr>
        <sz val="9"/>
        <color indexed="63"/>
        <rFont val="Calibri"/>
        <family val="0"/>
      </rPr>
      <t>Neomycin Rev</t>
    </r>
  </si>
  <si>
    <r>
      <rPr>
        <sz val="9"/>
        <color indexed="63"/>
        <rFont val="Calibri"/>
        <family val="0"/>
      </rPr>
      <t>AGGTGA GAT GACAGG AGATC</t>
    </r>
  </si>
  <si>
    <r>
      <rPr>
        <sz val="9"/>
        <color indexed="63"/>
        <rFont val="Calibri"/>
        <family val="0"/>
      </rPr>
      <t>6255.1</t>
    </r>
  </si>
  <si>
    <r>
      <rPr>
        <sz val="9"/>
        <color indexed="63"/>
        <rFont val="Calibri"/>
        <family val="0"/>
      </rPr>
      <t>1598.7</t>
    </r>
  </si>
  <si>
    <t>51-01-15-05</t>
  </si>
  <si>
    <r>
      <rPr>
        <sz val="9"/>
        <color indexed="63"/>
        <rFont val="Calibri"/>
        <family val="0"/>
      </rPr>
      <t>OligodT, 15mer</t>
    </r>
  </si>
  <si>
    <r>
      <rPr>
        <sz val="9"/>
        <color indexed="63"/>
        <rFont val="Calibri"/>
        <family val="0"/>
      </rPr>
      <t>TTTTTTTTTTTTTTT</t>
    </r>
  </si>
  <si>
    <r>
      <rPr>
        <sz val="9"/>
        <color indexed="63"/>
        <rFont val="Calibri"/>
        <family val="0"/>
      </rPr>
      <t>29.7</t>
    </r>
  </si>
  <si>
    <r>
      <rPr>
        <sz val="9"/>
        <color indexed="63"/>
        <rFont val="Calibri"/>
        <family val="0"/>
      </rPr>
      <t>2221.7</t>
    </r>
  </si>
  <si>
    <t>51-01-15-06</t>
  </si>
  <si>
    <r>
      <rPr>
        <sz val="9"/>
        <color indexed="63"/>
        <rFont val="Calibri"/>
        <family val="0"/>
      </rPr>
      <t>OligodT, 16mer</t>
    </r>
  </si>
  <si>
    <r>
      <rPr>
        <sz val="9"/>
        <color indexed="63"/>
        <rFont val="Calibri"/>
        <family val="0"/>
      </rPr>
      <t>TTTTTTTTTTTTTTTT</t>
    </r>
  </si>
  <si>
    <r>
      <rPr>
        <sz val="9"/>
        <color indexed="63"/>
        <rFont val="Calibri"/>
        <family val="0"/>
      </rPr>
      <t>32.1</t>
    </r>
  </si>
  <si>
    <r>
      <rPr>
        <sz val="9"/>
        <color indexed="63"/>
        <rFont val="Calibri"/>
        <family val="0"/>
      </rPr>
      <t>4805.2</t>
    </r>
  </si>
  <si>
    <t>51-01-15-07</t>
  </si>
  <si>
    <r>
      <rPr>
        <sz val="9"/>
        <color indexed="63"/>
        <rFont val="Calibri"/>
        <family val="0"/>
      </rPr>
      <t>OligodT, 18mer</t>
    </r>
  </si>
  <si>
    <r>
      <rPr>
        <sz val="9"/>
        <color indexed="63"/>
        <rFont val="Calibri"/>
        <family val="0"/>
      </rPr>
      <t>TTTTTTTTTTTTTTTTTT</t>
    </r>
  </si>
  <si>
    <r>
      <rPr>
        <sz val="9"/>
        <color indexed="63"/>
        <rFont val="Calibri"/>
        <family val="0"/>
      </rPr>
      <t>5413.6</t>
    </r>
  </si>
  <si>
    <r>
      <rPr>
        <sz val="9"/>
        <color indexed="63"/>
        <rFont val="Calibri"/>
        <family val="0"/>
      </rPr>
      <t>1847.3</t>
    </r>
  </si>
  <si>
    <t>51-01-15-01</t>
  </si>
  <si>
    <r>
      <rPr>
        <sz val="9"/>
        <color indexed="63"/>
        <rFont val="Calibri"/>
        <family val="0"/>
      </rPr>
      <t>OligodT, 20mer</t>
    </r>
  </si>
  <si>
    <r>
      <rPr>
        <sz val="9"/>
        <color indexed="63"/>
        <rFont val="Calibri"/>
        <family val="0"/>
      </rPr>
      <t>TTTTTTTTTTTTTTTTTTTT</t>
    </r>
  </si>
  <si>
    <r>
      <rPr>
        <sz val="9"/>
        <color indexed="63"/>
        <rFont val="Calibri"/>
        <family val="0"/>
      </rPr>
      <t>39.1</t>
    </r>
  </si>
  <si>
    <r>
      <rPr>
        <sz val="9"/>
        <color indexed="63"/>
        <rFont val="Calibri"/>
        <family val="0"/>
      </rPr>
      <t>1660.6</t>
    </r>
  </si>
  <si>
    <t>51-01-16-06</t>
  </si>
  <si>
    <r>
      <rPr>
        <sz val="9"/>
        <color indexed="63"/>
        <rFont val="Calibri"/>
        <family val="0"/>
      </rPr>
      <t>PCMV Forward</t>
    </r>
  </si>
  <si>
    <r>
      <rPr>
        <sz val="9"/>
        <color indexed="63"/>
        <rFont val="Calibri"/>
        <family val="0"/>
      </rPr>
      <t>CGC AAATGG GCG GTA GGC GTG</t>
    </r>
  </si>
  <si>
    <r>
      <rPr>
        <sz val="9"/>
        <color indexed="63"/>
        <rFont val="Calibri"/>
        <family val="0"/>
      </rPr>
      <t>6552.3</t>
    </r>
  </si>
  <si>
    <r>
      <rPr>
        <sz val="9"/>
        <color indexed="63"/>
        <rFont val="Calibri"/>
        <family val="0"/>
      </rPr>
      <t>1526.2</t>
    </r>
  </si>
  <si>
    <r>
      <rPr>
        <sz val="10"/>
        <color indexed="8"/>
        <rFont val="Arial"/>
        <family val="0"/>
      </rPr>
      <t xml:space="preserve"> </t>
    </r>
    <r>
      <rPr>
        <sz val="10"/>
        <color indexed="8"/>
        <rFont val="Times New Roman"/>
        <family val="0"/>
      </rPr>
      <t>51-01-16-07</t>
    </r>
  </si>
  <si>
    <r>
      <rPr>
        <sz val="9"/>
        <color indexed="63"/>
        <rFont val="Calibri"/>
        <family val="0"/>
      </rPr>
      <t>pET 3'</t>
    </r>
  </si>
  <si>
    <r>
      <rPr>
        <sz val="9"/>
        <color indexed="63"/>
        <rFont val="Calibri"/>
        <family val="0"/>
      </rPr>
      <t>CTA GTT ATT GCT CAG CGG</t>
    </r>
  </si>
  <si>
    <r>
      <rPr>
        <sz val="9"/>
        <color indexed="63"/>
        <rFont val="Calibri"/>
        <family val="0"/>
      </rPr>
      <t>50.6</t>
    </r>
  </si>
  <si>
    <r>
      <rPr>
        <sz val="9"/>
        <color indexed="63"/>
        <rFont val="Calibri"/>
        <family val="0"/>
      </rPr>
      <t>5505.6</t>
    </r>
  </si>
  <si>
    <r>
      <rPr>
        <sz val="9"/>
        <color indexed="63"/>
        <rFont val="Calibri"/>
        <family val="0"/>
      </rPr>
      <t>1816.2</t>
    </r>
  </si>
  <si>
    <t>51-01-16-08</t>
  </si>
  <si>
    <r>
      <rPr>
        <sz val="9"/>
        <color indexed="63"/>
        <rFont val="Calibri"/>
        <family val="0"/>
      </rPr>
      <t>pET 5' (T7)</t>
    </r>
  </si>
  <si>
    <r>
      <rPr>
        <sz val="9"/>
        <color indexed="63"/>
        <rFont val="Calibri"/>
        <family val="0"/>
      </rPr>
      <t>TAATACGACTCA CTATAG G</t>
    </r>
  </si>
  <si>
    <r>
      <rPr>
        <sz val="9"/>
        <color indexed="63"/>
        <rFont val="Calibri"/>
        <family val="0"/>
      </rPr>
      <t>45.3</t>
    </r>
  </si>
  <si>
    <r>
      <rPr>
        <sz val="9"/>
        <color indexed="63"/>
        <rFont val="Calibri"/>
        <family val="0"/>
      </rPr>
      <t>5795.8</t>
    </r>
  </si>
  <si>
    <r>
      <rPr>
        <sz val="9"/>
        <color indexed="63"/>
        <rFont val="Calibri"/>
        <family val="0"/>
      </rPr>
      <t>1725.3</t>
    </r>
  </si>
  <si>
    <t>READYMADE PRIMERS AND PRODUCTS</t>
  </si>
  <si>
    <t>51-01-16-11</t>
  </si>
  <si>
    <r>
      <rPr>
        <sz val="9"/>
        <color indexed="63"/>
        <rFont val="Calibri"/>
        <family val="0"/>
      </rPr>
      <t>pGEX 3'</t>
    </r>
  </si>
  <si>
    <r>
      <rPr>
        <sz val="9"/>
        <color indexed="63"/>
        <rFont val="Calibri"/>
        <family val="0"/>
      </rPr>
      <t>CCG GGA GCT GCATGT GTCAGA GG</t>
    </r>
  </si>
  <si>
    <r>
      <rPr>
        <sz val="9"/>
        <color indexed="63"/>
        <rFont val="Calibri"/>
        <family val="0"/>
      </rPr>
      <t>65.2</t>
    </r>
  </si>
  <si>
    <r>
      <rPr>
        <sz val="9"/>
        <color indexed="63"/>
        <rFont val="Calibri"/>
        <family val="0"/>
      </rPr>
      <t>7145.7</t>
    </r>
  </si>
  <si>
    <r>
      <rPr>
        <sz val="9"/>
        <color indexed="63"/>
        <rFont val="Calibri"/>
        <family val="0"/>
      </rPr>
      <t>1399.3</t>
    </r>
  </si>
  <si>
    <t>51-01-16-12</t>
  </si>
  <si>
    <r>
      <rPr>
        <sz val="9"/>
        <color indexed="63"/>
        <rFont val="Calibri"/>
        <family val="0"/>
      </rPr>
      <t>pGEX 5'</t>
    </r>
  </si>
  <si>
    <r>
      <rPr>
        <sz val="9"/>
        <color indexed="63"/>
        <rFont val="Calibri"/>
        <family val="0"/>
      </rPr>
      <t>GGG CTG GCA AGC CACGTTTGGTG</t>
    </r>
  </si>
  <si>
    <r>
      <rPr>
        <sz val="9"/>
        <color indexed="63"/>
        <rFont val="Calibri"/>
        <family val="0"/>
      </rPr>
      <t>7136.6</t>
    </r>
  </si>
  <si>
    <r>
      <rPr>
        <sz val="9"/>
        <color indexed="63"/>
        <rFont val="Calibri"/>
        <family val="0"/>
      </rPr>
      <t>1401.1</t>
    </r>
  </si>
  <si>
    <t>51-01-18-01</t>
  </si>
  <si>
    <r>
      <rPr>
        <sz val="9"/>
        <color indexed="63"/>
        <rFont val="Calibri"/>
        <family val="0"/>
      </rPr>
      <t>Random Hexamer</t>
    </r>
  </si>
  <si>
    <r>
      <rPr>
        <sz val="9"/>
        <color indexed="63"/>
        <rFont val="Calibri"/>
        <family val="0"/>
      </rPr>
      <t>NNN NNN</t>
    </r>
  </si>
  <si>
    <r>
      <rPr>
        <sz val="9"/>
        <color indexed="63"/>
        <rFont val="Calibri"/>
        <family val="0"/>
      </rPr>
      <t>&lt;10</t>
    </r>
  </si>
  <si>
    <r>
      <rPr>
        <sz val="9"/>
        <color indexed="63"/>
        <rFont val="Calibri"/>
        <family val="0"/>
      </rPr>
      <t>1791.7</t>
    </r>
  </si>
  <si>
    <r>
      <rPr>
        <sz val="9"/>
        <color indexed="63"/>
        <rFont val="Calibri"/>
        <family val="0"/>
      </rPr>
      <t>5581.3</t>
    </r>
  </si>
  <si>
    <t>51-02-18-01</t>
  </si>
  <si>
    <r>
      <rPr>
        <sz val="9"/>
        <color indexed="63"/>
        <rFont val="Calibri"/>
        <family val="0"/>
      </rPr>
      <t>Random Hexamer w/ Biotin</t>
    </r>
  </si>
  <si>
    <r>
      <rPr>
        <sz val="9"/>
        <color indexed="63"/>
        <rFont val="Calibri"/>
        <family val="0"/>
      </rPr>
      <t>/5Bio/NNN NNN</t>
    </r>
  </si>
  <si>
    <r>
      <rPr>
        <sz val="9"/>
        <color indexed="63"/>
        <rFont val="Calibri"/>
        <family val="0"/>
      </rPr>
      <t>2198.2</t>
    </r>
  </si>
  <si>
    <r>
      <rPr>
        <sz val="9"/>
        <color indexed="63"/>
        <rFont val="Calibri"/>
        <family val="0"/>
      </rPr>
      <t>4549.3</t>
    </r>
  </si>
  <si>
    <t>51-01-19-05</t>
  </si>
  <si>
    <r>
      <rPr>
        <sz val="9"/>
        <color indexed="63"/>
        <rFont val="Calibri"/>
        <family val="0"/>
      </rPr>
      <t>SP6 Promoter</t>
    </r>
  </si>
  <si>
    <r>
      <rPr>
        <sz val="9"/>
        <color indexed="63"/>
        <rFont val="Calibri"/>
        <family val="0"/>
      </rPr>
      <t>TACGATTTA GGT GACACT ATA G</t>
    </r>
  </si>
  <si>
    <r>
      <rPr>
        <sz val="9"/>
        <color indexed="63"/>
        <rFont val="Calibri"/>
        <family val="0"/>
      </rPr>
      <t>6773.5</t>
    </r>
  </si>
  <si>
    <r>
      <rPr>
        <sz val="9"/>
        <color indexed="63"/>
        <rFont val="Calibri"/>
        <family val="0"/>
      </rPr>
      <t>1476.2</t>
    </r>
  </si>
  <si>
    <t>51-01-19-02</t>
  </si>
  <si>
    <r>
      <rPr>
        <sz val="9"/>
        <color indexed="63"/>
        <rFont val="Calibri"/>
        <family val="0"/>
      </rPr>
      <t>SP6 Upstream</t>
    </r>
  </si>
  <si>
    <r>
      <rPr>
        <sz val="9"/>
        <color indexed="63"/>
        <rFont val="Calibri"/>
        <family val="0"/>
      </rPr>
      <t>ATTTAG GTG ACA CTATAG</t>
    </r>
  </si>
  <si>
    <r>
      <rPr>
        <sz val="9"/>
        <color indexed="63"/>
        <rFont val="Calibri"/>
        <family val="0"/>
      </rPr>
      <t>5537.7</t>
    </r>
  </si>
  <si>
    <r>
      <rPr>
        <sz val="9"/>
        <color indexed="63"/>
        <rFont val="Calibri"/>
        <family val="0"/>
      </rPr>
      <t>1805.8</t>
    </r>
  </si>
  <si>
    <t>51-01-20-03</t>
  </si>
  <si>
    <r>
      <rPr>
        <sz val="9"/>
        <color indexed="63"/>
        <rFont val="Calibri"/>
        <family val="0"/>
      </rPr>
      <t>T3 Promoter</t>
    </r>
  </si>
  <si>
    <r>
      <rPr>
        <sz val="9"/>
        <color indexed="63"/>
        <rFont val="Calibri"/>
        <family val="0"/>
      </rPr>
      <t>AATTAA CCCTCA CTA AAG GG</t>
    </r>
  </si>
  <si>
    <r>
      <rPr>
        <sz val="9"/>
        <color indexed="63"/>
        <rFont val="Calibri"/>
        <family val="0"/>
      </rPr>
      <t>50.4</t>
    </r>
  </si>
  <si>
    <r>
      <rPr>
        <sz val="9"/>
        <color indexed="63"/>
        <rFont val="Calibri"/>
        <family val="0"/>
      </rPr>
      <t>1640.9</t>
    </r>
  </si>
  <si>
    <t>51-01-20-01</t>
  </si>
  <si>
    <r>
      <rPr>
        <sz val="9"/>
        <color indexed="63"/>
        <rFont val="Calibri"/>
        <family val="0"/>
      </rPr>
      <t>T7 Promoter</t>
    </r>
  </si>
  <si>
    <r>
      <rPr>
        <sz val="9"/>
        <color indexed="63"/>
        <rFont val="Calibri"/>
        <family val="0"/>
      </rPr>
      <t>TAATACGACTCA CTATAG GG</t>
    </r>
  </si>
  <si>
    <r>
      <rPr>
        <sz val="9"/>
        <color indexed="63"/>
        <rFont val="Calibri"/>
        <family val="0"/>
      </rPr>
      <t>48.3</t>
    </r>
  </si>
  <si>
    <r>
      <rPr>
        <sz val="9"/>
        <color indexed="63"/>
        <rFont val="Calibri"/>
        <family val="0"/>
      </rPr>
      <t>1632.5</t>
    </r>
  </si>
  <si>
    <t>51-01-20-02</t>
  </si>
  <si>
    <r>
      <rPr>
        <sz val="9"/>
        <color indexed="63"/>
        <rFont val="Calibri"/>
        <family val="0"/>
      </rPr>
      <t>T7 Terminator</t>
    </r>
  </si>
  <si>
    <r>
      <rPr>
        <sz val="9"/>
        <color indexed="63"/>
        <rFont val="Calibri"/>
        <family val="0"/>
      </rPr>
      <t>GCT AGTTATTGCTCA GCG G</t>
    </r>
  </si>
  <si>
    <r>
      <rPr>
        <sz val="9"/>
        <color indexed="63"/>
        <rFont val="Calibri"/>
        <family val="0"/>
      </rPr>
      <t>54.1</t>
    </r>
  </si>
  <si>
    <r>
      <rPr>
        <sz val="9"/>
        <color indexed="63"/>
        <rFont val="Calibri"/>
        <family val="0"/>
      </rPr>
      <t>5834.8</t>
    </r>
  </si>
  <si>
    <r>
      <rPr>
        <sz val="9"/>
        <color indexed="63"/>
        <rFont val="Calibri"/>
        <family val="0"/>
      </rPr>
      <t>1713.8</t>
    </r>
  </si>
  <si>
    <r>
      <rPr>
        <b/>
        <sz val="12"/>
        <color indexed="63"/>
        <rFont val="Calibri"/>
        <family val="0"/>
      </rPr>
      <t>ReadyMade™ Randomers</t>
    </r>
  </si>
  <si>
    <r>
      <rPr>
        <sz val="9"/>
        <color indexed="63"/>
        <rFont val="Calibri"/>
        <family val="0"/>
      </rPr>
      <t>Randomers are oligonucleotides composed of all possible sequences for a given length. These random sequence oligonucleotides can be used to detect single nucleotide polymorphisms (SNPs) as well as small scale chromosome events, primarily insertions or deletions. They can also be used for comparative genomic hybridization (CGH) to elucidate genome-wide sequence copy-number variation (CNV). These applications require oligonucleotides that have consistent base composition and minimal lot-to-lot variation.</t>
    </r>
  </si>
  <si>
    <r>
      <rPr>
        <sz val="9"/>
        <color indexed="63"/>
        <rFont val="Calibri"/>
        <family val="0"/>
      </rPr>
      <t>Actual base composition of IDT ReadyMadeRandomers is tested by enzymatic degradation and HPLC. ReadyMadeRandomers are delivered dried down.</t>
    </r>
  </si>
  <si>
    <t>51-01-18-25</t>
  </si>
  <si>
    <r>
      <rPr>
        <sz val="9"/>
        <color indexed="63"/>
        <rFont val="Calibri"/>
        <family val="0"/>
      </rPr>
      <t>10 nm Random Hexamer</t>
    </r>
  </si>
  <si>
    <t>51-01-18-26</t>
  </si>
  <si>
    <r>
      <rPr>
        <sz val="9"/>
        <color indexed="63"/>
        <rFont val="Calibri"/>
        <family val="0"/>
      </rPr>
      <t>50 nm Random Hexamer</t>
    </r>
  </si>
  <si>
    <r>
      <rPr>
        <sz val="10"/>
        <color indexed="8"/>
        <rFont val="Arial"/>
        <family val="0"/>
      </rPr>
      <t xml:space="preserve"> </t>
    </r>
    <r>
      <rPr>
        <sz val="10"/>
        <color indexed="8"/>
        <rFont val="Times New Roman"/>
        <family val="0"/>
      </rPr>
      <t>51-01-18-27</t>
    </r>
  </si>
  <si>
    <r>
      <rPr>
        <sz val="9"/>
        <color indexed="63"/>
        <rFont val="Calibri"/>
        <family val="0"/>
      </rPr>
      <t>500 nm Random Hexamer</t>
    </r>
  </si>
  <si>
    <t>PURIFICATION GUIDE FOR MODIFIED OLIGOS</t>
  </si>
  <si>
    <r>
      <rPr>
        <b/>
        <sz val="9"/>
        <color indexed="63"/>
        <rFont val="Calibri"/>
        <family val="0"/>
      </rPr>
      <t>Name</t>
    </r>
  </si>
  <si>
    <r>
      <rPr>
        <b/>
        <sz val="9"/>
        <color indexed="63"/>
        <rFont val="Calibri"/>
        <family val="0"/>
      </rPr>
      <t>Purification Recommendations</t>
    </r>
  </si>
  <si>
    <r>
      <rPr>
        <b/>
        <sz val="9"/>
        <color indexed="63"/>
        <rFont val="Calibri"/>
        <family val="0"/>
      </rPr>
      <t>Allow PAGE</t>
    </r>
  </si>
  <si>
    <r>
      <rPr>
        <sz val="9"/>
        <color indexed="63"/>
        <rFont val="Calibri"/>
        <family val="0"/>
      </rPr>
      <t>/32FA/</t>
    </r>
  </si>
  <si>
    <r>
      <rPr>
        <sz val="9"/>
        <color indexed="63"/>
        <rFont val="Calibri"/>
        <family val="0"/>
      </rPr>
      <t>3' 2'-Fluoro A</t>
    </r>
  </si>
  <si>
    <r>
      <rPr>
        <sz val="9"/>
        <color indexed="63"/>
        <rFont val="Calibri"/>
        <family val="0"/>
      </rPr>
      <t>Requires HPLCPurification</t>
    </r>
  </si>
  <si>
    <r>
      <rPr>
        <sz val="9"/>
        <color indexed="63"/>
        <rFont val="Calibri"/>
        <family val="0"/>
      </rPr>
      <t>/32FC/</t>
    </r>
  </si>
  <si>
    <r>
      <rPr>
        <sz val="9"/>
        <color indexed="63"/>
        <rFont val="Calibri"/>
        <family val="0"/>
      </rPr>
      <t>3' 2'-Fluoro C</t>
    </r>
  </si>
  <si>
    <r>
      <rPr>
        <sz val="9"/>
        <color indexed="63"/>
        <rFont val="Calibri"/>
        <family val="0"/>
      </rPr>
      <t>/32FG/</t>
    </r>
  </si>
  <si>
    <r>
      <rPr>
        <sz val="9"/>
        <color indexed="63"/>
        <rFont val="Calibri"/>
        <family val="0"/>
      </rPr>
      <t>3' 2'-Fluoro G</t>
    </r>
  </si>
  <si>
    <r>
      <rPr>
        <sz val="9"/>
        <color indexed="63"/>
        <rFont val="Calibri"/>
        <family val="0"/>
      </rPr>
      <t>/32FU/</t>
    </r>
  </si>
  <si>
    <r>
      <rPr>
        <sz val="9"/>
        <color indexed="63"/>
        <rFont val="Calibri"/>
        <family val="0"/>
      </rPr>
      <t>3' 2'-Fluoro U</t>
    </r>
  </si>
  <si>
    <r>
      <rPr>
        <sz val="9"/>
        <color indexed="63"/>
        <rFont val="Calibri"/>
        <family val="0"/>
      </rPr>
      <t>/3AmdA/</t>
    </r>
  </si>
  <si>
    <r>
      <rPr>
        <sz val="9"/>
        <color indexed="63"/>
        <rFont val="Calibri"/>
        <family val="0"/>
      </rPr>
      <t>3' 2, 6-Diaminopurine</t>
    </r>
  </si>
  <si>
    <r>
      <rPr>
        <sz val="9"/>
        <color indexed="63"/>
        <rFont val="Calibri"/>
        <family val="0"/>
      </rPr>
      <t>/32AmPu/</t>
    </r>
  </si>
  <si>
    <r>
      <rPr>
        <sz val="9"/>
        <color indexed="63"/>
        <rFont val="Calibri"/>
        <family val="0"/>
      </rPr>
      <t>3' 2-Aminopurine</t>
    </r>
  </si>
  <si>
    <r>
      <rPr>
        <sz val="9"/>
        <color indexed="63"/>
        <rFont val="Calibri"/>
        <family val="0"/>
      </rPr>
      <t>/3Me-dC/</t>
    </r>
  </si>
  <si>
    <r>
      <rPr>
        <sz val="9"/>
        <color indexed="63"/>
        <rFont val="Calibri"/>
        <family val="0"/>
      </rPr>
      <t>3' 5-Me dC</t>
    </r>
  </si>
  <si>
    <r>
      <rPr>
        <sz val="9"/>
        <color indexed="63"/>
        <rFont val="Calibri"/>
        <family val="0"/>
      </rPr>
      <t>/35NitInd/</t>
    </r>
  </si>
  <si>
    <r>
      <rPr>
        <sz val="9"/>
        <color indexed="63"/>
        <rFont val="Calibri"/>
        <family val="0"/>
      </rPr>
      <t>3' 5-Nitroindole</t>
    </r>
  </si>
  <si>
    <r>
      <rPr>
        <sz val="9"/>
        <color indexed="63"/>
        <rFont val="Calibri"/>
        <family val="0"/>
      </rPr>
      <t>/35OctdU/</t>
    </r>
  </si>
  <si>
    <r>
      <rPr>
        <sz val="9"/>
        <color indexed="63"/>
        <rFont val="Calibri"/>
        <family val="0"/>
      </rPr>
      <t>/36-FAM/</t>
    </r>
  </si>
  <si>
    <r>
      <rPr>
        <sz val="9"/>
        <color indexed="63"/>
        <rFont val="Calibri"/>
        <family val="0"/>
      </rPr>
      <t>3' 6-FAM</t>
    </r>
    <r>
      <rPr>
        <vertAlign val="superscript"/>
        <sz val="5"/>
        <color indexed="63"/>
        <rFont val="Calibri"/>
        <family val="0"/>
      </rPr>
      <t>TM</t>
    </r>
  </si>
  <si>
    <r>
      <rPr>
        <sz val="9"/>
        <color indexed="63"/>
        <rFont val="Calibri"/>
        <family val="0"/>
      </rPr>
      <t>/3AlexF488N/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</si>
  <si>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488 (NHS Ester)</t>
    </r>
  </si>
  <si>
    <r>
      <rPr>
        <sz val="9"/>
        <color indexed="63"/>
        <rFont val="Calibri"/>
        <family val="0"/>
      </rPr>
      <t>/3AlexF532N/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</si>
  <si>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532 (NHS Ester)</t>
    </r>
  </si>
  <si>
    <r>
      <rPr>
        <sz val="9"/>
        <color indexed="63"/>
        <rFont val="Calibri"/>
        <family val="0"/>
      </rPr>
      <t>/3AlexF546N/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</si>
  <si>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546 (NHS Ester)</t>
    </r>
  </si>
  <si>
    <r>
      <rPr>
        <sz val="9"/>
        <color indexed="63"/>
        <rFont val="Calibri"/>
        <family val="0"/>
      </rPr>
      <t>/3AlexF594N/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</si>
  <si>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</si>
  <si>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r>
      <rPr>
        <sz val="9"/>
        <color indexed="63"/>
        <rFont val="Calibri"/>
        <family val="0"/>
      </rPr>
      <t>/3AlexF647N/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</si>
  <si>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647 (NHS Ester)</t>
    </r>
  </si>
  <si>
    <r>
      <rPr>
        <sz val="9"/>
        <color indexed="63"/>
        <rFont val="Calibri"/>
        <family val="0"/>
      </rPr>
      <t>/3AlexF660N/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</si>
  <si>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660 (NHS Ester)</t>
    </r>
  </si>
  <si>
    <r>
      <rPr>
        <sz val="9"/>
        <color indexed="63"/>
        <rFont val="Calibri"/>
        <family val="0"/>
      </rPr>
      <t>/3AlexF750N/</t>
    </r>
  </si>
  <si>
    <r>
      <rPr>
        <sz val="9"/>
        <color indexed="63"/>
        <rFont val="Calibri"/>
        <family val="0"/>
      </rPr>
      <t>3'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750 (NHS Ester)</t>
    </r>
  </si>
  <si>
    <r>
      <rPr>
        <sz val="9"/>
        <color indexed="63"/>
        <rFont val="Calibri"/>
        <family val="0"/>
      </rPr>
      <t>/3AmMO/</t>
    </r>
  </si>
  <si>
    <r>
      <rPr>
        <sz val="9"/>
        <color indexed="63"/>
        <rFont val="Calibri"/>
        <family val="0"/>
      </rPr>
      <t>/3AmMC6T/</t>
    </r>
  </si>
  <si>
    <r>
      <rPr>
        <sz val="9"/>
        <color indexed="63"/>
        <rFont val="Calibri"/>
        <family val="0"/>
      </rPr>
      <t>3' Amino Modifier C6 dT</t>
    </r>
  </si>
  <si>
    <r>
      <rPr>
        <sz val="9"/>
        <color indexed="63"/>
        <rFont val="Calibri"/>
        <family val="0"/>
      </rPr>
      <t>/3AzideN/</t>
    </r>
  </si>
  <si>
    <r>
      <rPr>
        <sz val="9"/>
        <color indexed="63"/>
        <rFont val="Calibri"/>
        <family val="0"/>
      </rPr>
      <t>/3Bio/</t>
    </r>
  </si>
  <si>
    <r>
      <rPr>
        <sz val="9"/>
        <color indexed="63"/>
        <rFont val="Calibri"/>
        <family val="0"/>
      </rPr>
      <t>3' Biotin</t>
    </r>
  </si>
  <si>
    <r>
      <rPr>
        <sz val="9"/>
        <color indexed="63"/>
        <rFont val="Calibri"/>
        <family val="0"/>
      </rPr>
      <t>/3BiodT/</t>
    </r>
  </si>
  <si>
    <r>
      <rPr>
        <sz val="9"/>
        <color indexed="63"/>
        <rFont val="Calibri"/>
        <family val="0"/>
      </rPr>
      <t>/3BioTEG/</t>
    </r>
  </si>
  <si>
    <r>
      <rPr>
        <sz val="9"/>
        <color indexed="63"/>
        <rFont val="Calibri"/>
        <family val="0"/>
      </rPr>
      <t>3' Biotin-TEG</t>
    </r>
  </si>
  <si>
    <r>
      <rPr>
        <sz val="9"/>
        <color indexed="63"/>
        <rFont val="Calibri"/>
        <family val="0"/>
      </rPr>
      <t>/3BHQ_1/</t>
    </r>
  </si>
  <si>
    <r>
      <rPr>
        <sz val="9"/>
        <color indexed="63"/>
        <rFont val="Calibri"/>
        <family val="0"/>
      </rPr>
      <t>/3BHQ_2/</t>
    </r>
  </si>
  <si>
    <r>
      <rPr>
        <sz val="9"/>
        <color indexed="63"/>
        <rFont val="Calibri"/>
        <family val="0"/>
      </rPr>
      <t>/3SpC3/</t>
    </r>
  </si>
  <si>
    <r>
      <rPr>
        <sz val="9"/>
        <color indexed="63"/>
        <rFont val="Calibri"/>
        <family val="0"/>
      </rPr>
      <t>3' C3 Spacer</t>
    </r>
  </si>
  <si>
    <r>
      <rPr>
        <sz val="9"/>
        <color indexed="63"/>
        <rFont val="Calibri"/>
        <family val="0"/>
      </rPr>
      <t>/3CholTEG/</t>
    </r>
  </si>
  <si>
    <r>
      <rPr>
        <sz val="9"/>
        <color indexed="63"/>
        <rFont val="Calibri"/>
        <family val="0"/>
      </rPr>
      <t>3' Cholesterol-TEG</t>
    </r>
  </si>
  <si>
    <r>
      <rPr>
        <sz val="9"/>
        <color indexed="63"/>
        <rFont val="Calibri"/>
        <family val="0"/>
      </rPr>
      <t>/3Cy3Sp/</t>
    </r>
  </si>
  <si>
    <r>
      <rPr>
        <sz val="9"/>
        <color indexed="63"/>
        <rFont val="Calibri"/>
        <family val="0"/>
      </rPr>
      <t>3' Cy3</t>
    </r>
    <r>
      <rPr>
        <vertAlign val="superscript"/>
        <sz val="5"/>
        <color indexed="63"/>
        <rFont val="Calibri"/>
        <family val="0"/>
      </rPr>
      <t>TM</t>
    </r>
    <r>
      <rPr>
        <sz val="9"/>
        <color indexed="63"/>
        <rFont val="Calibri"/>
        <family val="0"/>
      </rPr>
      <t>-Sp</t>
    </r>
  </si>
  <si>
    <r>
      <rPr>
        <sz val="9"/>
        <color indexed="63"/>
        <rFont val="Calibri"/>
        <family val="0"/>
      </rPr>
      <t>/3Cy55Sp/</t>
    </r>
  </si>
  <si>
    <r>
      <rPr>
        <sz val="9"/>
        <color indexed="63"/>
        <rFont val="Calibri"/>
        <family val="0"/>
      </rPr>
      <t>3' Cy5.5</t>
    </r>
    <r>
      <rPr>
        <vertAlign val="superscript"/>
        <sz val="5"/>
        <color indexed="63"/>
        <rFont val="Calibri"/>
        <family val="0"/>
      </rPr>
      <t>TM</t>
    </r>
    <r>
      <rPr>
        <sz val="9"/>
        <color indexed="63"/>
        <rFont val="Calibri"/>
        <family val="0"/>
      </rPr>
      <t>-Sp</t>
    </r>
  </si>
  <si>
    <r>
      <rPr>
        <sz val="9"/>
        <color indexed="63"/>
        <rFont val="Calibri"/>
        <family val="0"/>
      </rPr>
      <t>/3Cy5Sp/</t>
    </r>
  </si>
  <si>
    <r>
      <rPr>
        <sz val="9"/>
        <color indexed="63"/>
        <rFont val="Calibri"/>
        <family val="0"/>
      </rPr>
      <t>3' Cy5</t>
    </r>
    <r>
      <rPr>
        <vertAlign val="superscript"/>
        <sz val="5"/>
        <color indexed="63"/>
        <rFont val="Calibri"/>
        <family val="0"/>
      </rPr>
      <t>TM</t>
    </r>
    <r>
      <rPr>
        <sz val="9"/>
        <color indexed="63"/>
        <rFont val="Calibri"/>
        <family val="0"/>
      </rPr>
      <t>-Sp</t>
    </r>
  </si>
  <si>
    <r>
      <rPr>
        <sz val="9"/>
        <color indexed="63"/>
        <rFont val="Calibri"/>
        <family val="0"/>
      </rPr>
      <t>/3Dab/</t>
    </r>
  </si>
  <si>
    <r>
      <rPr>
        <sz val="9"/>
        <color indexed="63"/>
        <rFont val="Calibri"/>
        <family val="0"/>
      </rPr>
      <t>/3deoxyI/</t>
    </r>
  </si>
  <si>
    <r>
      <rPr>
        <sz val="9"/>
        <color indexed="63"/>
        <rFont val="Calibri"/>
        <family val="0"/>
      </rPr>
      <t>3' deoxyInosine</t>
    </r>
  </si>
  <si>
    <r>
      <rPr>
        <sz val="9"/>
        <color indexed="63"/>
        <rFont val="Calibri"/>
        <family val="0"/>
      </rPr>
      <t>/3deoxyU/</t>
    </r>
  </si>
  <si>
    <r>
      <rPr>
        <sz val="9"/>
        <color indexed="63"/>
        <rFont val="Calibri"/>
        <family val="0"/>
      </rPr>
      <t>3' deoxyUridine</t>
    </r>
  </si>
  <si>
    <r>
      <rPr>
        <sz val="9"/>
        <color indexed="63"/>
        <rFont val="Calibri"/>
        <family val="0"/>
      </rPr>
      <t>/3ddC/</t>
    </r>
  </si>
  <si>
    <r>
      <rPr>
        <sz val="9"/>
        <color indexed="63"/>
        <rFont val="Calibri"/>
        <family val="0"/>
      </rPr>
      <t>3' Dideoxy-C</t>
    </r>
  </si>
  <si>
    <r>
      <rPr>
        <sz val="9"/>
        <color indexed="63"/>
        <rFont val="Calibri"/>
        <family val="0"/>
      </rPr>
      <t>/3Dig_N/</t>
    </r>
  </si>
  <si>
    <r>
      <rPr>
        <sz val="9"/>
        <color indexed="63"/>
        <rFont val="Calibri"/>
        <family val="0"/>
      </rPr>
      <t>3' Digoxigenin (NHS Ester)</t>
    </r>
  </si>
  <si>
    <r>
      <rPr>
        <sz val="9"/>
        <color indexed="63"/>
        <rFont val="Calibri"/>
        <family val="0"/>
      </rPr>
      <t>/3DTPA/</t>
    </r>
  </si>
  <si>
    <r>
      <rPr>
        <sz val="9"/>
        <color indexed="63"/>
        <rFont val="Calibri"/>
        <family val="0"/>
      </rPr>
      <t>/3dSp/</t>
    </r>
  </si>
  <si>
    <r>
      <rPr>
        <sz val="9"/>
        <color indexed="63"/>
        <rFont val="Calibri"/>
        <family val="0"/>
      </rPr>
      <t>3' dSpacer</t>
    </r>
  </si>
  <si>
    <r>
      <rPr>
        <sz val="9"/>
        <color indexed="63"/>
        <rFont val="Calibri"/>
        <family val="0"/>
      </rPr>
      <t>/3FluorT/</t>
    </r>
  </si>
  <si>
    <r>
      <rPr>
        <sz val="9"/>
        <color indexed="63"/>
        <rFont val="Calibri"/>
        <family val="0"/>
      </rPr>
      <t>3' Fluorescein dT</t>
    </r>
  </si>
  <si>
    <r>
      <rPr>
        <sz val="9"/>
        <color indexed="63"/>
        <rFont val="Calibri"/>
        <family val="0"/>
      </rPr>
      <t>/3C6/</t>
    </r>
  </si>
  <si>
    <r>
      <rPr>
        <sz val="9"/>
        <color indexed="63"/>
        <rFont val="Calibri"/>
        <family val="0"/>
      </rPr>
      <t>/3InvdT/</t>
    </r>
  </si>
  <si>
    <r>
      <rPr>
        <sz val="9"/>
        <color indexed="63"/>
        <rFont val="Calibri"/>
        <family val="0"/>
      </rPr>
      <t>/3IABkFQ/</t>
    </r>
  </si>
  <si>
    <r>
      <rPr>
        <sz val="9"/>
        <color indexed="63"/>
        <rFont val="Calibri"/>
        <family val="0"/>
      </rPr>
      <t>/3IAbRQSp/</t>
    </r>
  </si>
  <si>
    <r>
      <rPr>
        <sz val="9"/>
        <color indexed="63"/>
        <rFont val="Calibri"/>
        <family val="0"/>
      </rPr>
      <t>/3Joe_N/</t>
    </r>
  </si>
  <si>
    <r>
      <rPr>
        <sz val="9"/>
        <color indexed="63"/>
        <rFont val="Calibri"/>
        <family val="0"/>
      </rPr>
      <t>3' JOE (NHS Ester)</t>
    </r>
  </si>
  <si>
    <r>
      <rPr>
        <sz val="9"/>
        <color indexed="63"/>
        <rFont val="Calibri"/>
        <family val="0"/>
      </rPr>
      <t>/3LtCy640N/</t>
    </r>
  </si>
  <si>
    <r>
      <rPr>
        <sz val="9"/>
        <color indexed="63"/>
        <rFont val="Calibri"/>
        <family val="0"/>
      </rPr>
      <t>3' LightCycler</t>
    </r>
    <r>
      <rPr>
        <vertAlign val="superscript"/>
        <sz val="5"/>
        <color indexed="63"/>
        <rFont val="Arial"/>
        <family val="0"/>
      </rPr>
      <t>®</t>
    </r>
    <r>
      <rPr>
        <vertAlign val="superscript"/>
        <sz val="5"/>
        <color indexed="63"/>
        <rFont val="Calibri"/>
        <family val="0"/>
      </rPr>
      <t xml:space="preserve"> </t>
    </r>
    <r>
      <rPr>
        <sz val="9"/>
        <color indexed="63"/>
        <rFont val="Calibri"/>
        <family val="0"/>
      </rPr>
      <t>640 (NHS Ester)</t>
    </r>
  </si>
  <si>
    <r>
      <rPr>
        <sz val="9"/>
        <color indexed="63"/>
        <rFont val="Calibri"/>
        <family val="0"/>
      </rPr>
      <t>/3MAX_N/</t>
    </r>
  </si>
  <si>
    <r>
      <rPr>
        <sz val="9"/>
        <color indexed="63"/>
        <rFont val="Calibri"/>
        <family val="0"/>
      </rPr>
      <t>3' MAX (NHS Ester)</t>
    </r>
  </si>
  <si>
    <r>
      <rPr>
        <sz val="9"/>
        <color indexed="63"/>
        <rFont val="Calibri"/>
        <family val="0"/>
      </rPr>
      <t>3Phos/</t>
    </r>
  </si>
  <si>
    <r>
      <rPr>
        <sz val="9"/>
        <color indexed="63"/>
        <rFont val="Calibri"/>
        <family val="0"/>
      </rPr>
      <t>/3RhodGn-XN/</t>
    </r>
  </si>
  <si>
    <r>
      <rPr>
        <sz val="9"/>
        <color indexed="63"/>
        <rFont val="Calibri"/>
        <family val="0"/>
      </rPr>
      <t>3' Rhodamine Green</t>
    </r>
    <r>
      <rPr>
        <vertAlign val="superscript"/>
        <sz val="5"/>
        <color indexed="63"/>
        <rFont val="Calibri"/>
        <family val="0"/>
      </rPr>
      <t xml:space="preserve">TM </t>
    </r>
    <r>
      <rPr>
        <sz val="9"/>
        <color indexed="63"/>
        <rFont val="Calibri"/>
        <family val="0"/>
      </rPr>
      <t>-X (NHS Ester)</t>
    </r>
  </si>
  <si>
    <r>
      <rPr>
        <sz val="9"/>
        <color indexed="63"/>
        <rFont val="Calibri"/>
        <family val="0"/>
      </rPr>
      <t>/3RhodRd-XN/</t>
    </r>
  </si>
  <si>
    <r>
      <rPr>
        <sz val="9"/>
        <color indexed="63"/>
        <rFont val="Calibri"/>
        <family val="0"/>
      </rPr>
      <t>3' RhodamineRed</t>
    </r>
    <r>
      <rPr>
        <vertAlign val="superscript"/>
        <sz val="5"/>
        <color indexed="63"/>
        <rFont val="Calibri"/>
        <family val="0"/>
      </rPr>
      <t xml:space="preserve">TM </t>
    </r>
    <r>
      <rPr>
        <sz val="9"/>
        <color indexed="63"/>
        <rFont val="Calibri"/>
        <family val="0"/>
      </rPr>
      <t>-X (NHS Ester)</t>
    </r>
  </si>
  <si>
    <r>
      <rPr>
        <sz val="9"/>
        <color indexed="63"/>
        <rFont val="Calibri"/>
        <family val="0"/>
      </rPr>
      <t>/3Sp18/</t>
    </r>
  </si>
  <si>
    <r>
      <rPr>
        <sz val="9"/>
        <color indexed="63"/>
        <rFont val="Calibri"/>
        <family val="0"/>
      </rPr>
      <t>/3Sp9/</t>
    </r>
  </si>
  <si>
    <r>
      <rPr>
        <sz val="9"/>
        <color indexed="63"/>
        <rFont val="Calibri"/>
        <family val="0"/>
      </rPr>
      <t>/36-TAMTSp/</t>
    </r>
  </si>
  <si>
    <r>
      <rPr>
        <sz val="9"/>
        <color indexed="63"/>
        <rFont val="Calibri"/>
        <family val="0"/>
      </rPr>
      <t>3' TAMRA (NHS Ester)-Sp</t>
    </r>
  </si>
  <si>
    <r>
      <rPr>
        <sz val="9"/>
        <color indexed="63"/>
        <rFont val="Calibri"/>
        <family val="0"/>
      </rPr>
      <t>/36-TAMSp/</t>
    </r>
  </si>
  <si>
    <r>
      <rPr>
        <sz val="9"/>
        <color indexed="63"/>
        <rFont val="Calibri"/>
        <family val="0"/>
      </rPr>
      <t>3' TAMRA</t>
    </r>
    <r>
      <rPr>
        <vertAlign val="superscript"/>
        <sz val="5"/>
        <color indexed="63"/>
        <rFont val="Calibri"/>
        <family val="0"/>
      </rPr>
      <t>TM</t>
    </r>
    <r>
      <rPr>
        <sz val="9"/>
        <color indexed="63"/>
        <rFont val="Calibri"/>
        <family val="0"/>
      </rPr>
      <t>-Sp</t>
    </r>
  </si>
  <si>
    <r>
      <rPr>
        <sz val="9"/>
        <color indexed="63"/>
        <rFont val="Calibri"/>
        <family val="0"/>
      </rPr>
      <t>/3TEX615/</t>
    </r>
  </si>
  <si>
    <r>
      <rPr>
        <sz val="9"/>
        <color indexed="63"/>
        <rFont val="Calibri"/>
        <family val="0"/>
      </rPr>
      <t>3' TEX 615</t>
    </r>
  </si>
  <si>
    <r>
      <rPr>
        <sz val="9"/>
        <color indexed="63"/>
        <rFont val="Calibri"/>
        <family val="0"/>
      </rPr>
      <t>/3TxRed-XN/</t>
    </r>
  </si>
  <si>
    <r>
      <rPr>
        <sz val="9"/>
        <color indexed="63"/>
        <rFont val="Calibri"/>
        <family val="0"/>
      </rPr>
      <t>3' Texas Red</t>
    </r>
    <r>
      <rPr>
        <vertAlign val="superscript"/>
        <sz val="5"/>
        <color indexed="63"/>
        <rFont val="Arial"/>
        <family val="0"/>
      </rPr>
      <t>®</t>
    </r>
    <r>
      <rPr>
        <sz val="9"/>
        <color indexed="63"/>
        <rFont val="Calibri"/>
        <family val="0"/>
      </rPr>
      <t>-X (NHS Ester)</t>
    </r>
  </si>
  <si>
    <r>
      <rPr>
        <sz val="9"/>
        <color indexed="63"/>
        <rFont val="Calibri"/>
        <family val="0"/>
      </rPr>
      <t>/3ThioMC3-D/</t>
    </r>
  </si>
  <si>
    <r>
      <rPr>
        <sz val="9"/>
        <color indexed="63"/>
        <rFont val="Calibri"/>
        <family val="0"/>
      </rPr>
      <t>3' Thiol Modifier C3 S-S</t>
    </r>
  </si>
  <si>
    <r>
      <rPr>
        <sz val="9"/>
        <color indexed="63"/>
        <rFont val="Calibri"/>
        <family val="0"/>
      </rPr>
      <t>/3TYE563/</t>
    </r>
  </si>
  <si>
    <r>
      <rPr>
        <sz val="9"/>
        <color indexed="63"/>
        <rFont val="Calibri"/>
        <family val="0"/>
      </rPr>
      <t>3' TYE</t>
    </r>
    <r>
      <rPr>
        <vertAlign val="superscript"/>
        <sz val="5"/>
        <color indexed="63"/>
        <rFont val="Calibri"/>
        <family val="0"/>
      </rPr>
      <t xml:space="preserve">TM </t>
    </r>
    <r>
      <rPr>
        <sz val="9"/>
        <color indexed="63"/>
        <rFont val="Calibri"/>
        <family val="0"/>
      </rPr>
      <t>563</t>
    </r>
  </si>
  <si>
    <r>
      <rPr>
        <sz val="9"/>
        <color indexed="63"/>
        <rFont val="Calibri"/>
        <family val="0"/>
      </rPr>
      <t>/3TYE665/</t>
    </r>
  </si>
  <si>
    <r>
      <rPr>
        <sz val="9"/>
        <color indexed="63"/>
        <rFont val="Calibri"/>
        <family val="0"/>
      </rPr>
      <t>3' TYE</t>
    </r>
    <r>
      <rPr>
        <vertAlign val="superscript"/>
        <sz val="5"/>
        <color indexed="63"/>
        <rFont val="Calibri"/>
        <family val="0"/>
      </rPr>
      <t xml:space="preserve">TM </t>
    </r>
    <r>
      <rPr>
        <sz val="9"/>
        <color indexed="63"/>
        <rFont val="Calibri"/>
        <family val="0"/>
      </rPr>
      <t>665</t>
    </r>
  </si>
  <si>
    <r>
      <rPr>
        <sz val="9"/>
        <color indexed="63"/>
        <rFont val="Calibri"/>
        <family val="0"/>
      </rPr>
      <t>/52FA/</t>
    </r>
  </si>
  <si>
    <r>
      <rPr>
        <sz val="9"/>
        <color indexed="63"/>
        <rFont val="Calibri"/>
        <family val="0"/>
      </rPr>
      <t>5' 2'-Fluoro A</t>
    </r>
  </si>
  <si>
    <r>
      <rPr>
        <sz val="9"/>
        <color indexed="63"/>
        <rFont val="Calibri"/>
        <family val="0"/>
      </rPr>
      <t>/52FC/</t>
    </r>
  </si>
  <si>
    <r>
      <rPr>
        <sz val="9"/>
        <color indexed="63"/>
        <rFont val="Calibri"/>
        <family val="0"/>
      </rPr>
      <t>5' 2'-Fluoro C</t>
    </r>
  </si>
  <si>
    <r>
      <rPr>
        <sz val="9"/>
        <color indexed="63"/>
        <rFont val="Calibri"/>
        <family val="0"/>
      </rPr>
      <t>/52FG/</t>
    </r>
  </si>
  <si>
    <r>
      <rPr>
        <sz val="9"/>
        <color indexed="63"/>
        <rFont val="Calibri"/>
        <family val="0"/>
      </rPr>
      <t>5' 2'-Fluoro G</t>
    </r>
  </si>
  <si>
    <r>
      <rPr>
        <sz val="9"/>
        <color indexed="63"/>
        <rFont val="Calibri"/>
        <family val="0"/>
      </rPr>
      <t>/52FU/</t>
    </r>
  </si>
  <si>
    <r>
      <rPr>
        <sz val="9"/>
        <color indexed="63"/>
        <rFont val="Calibri"/>
        <family val="0"/>
      </rPr>
      <t>5' 2'-Fluoro U</t>
    </r>
  </si>
  <si>
    <r>
      <rPr>
        <sz val="9"/>
        <color indexed="63"/>
        <rFont val="Calibri"/>
        <family val="0"/>
      </rPr>
      <t>/5AmdA/</t>
    </r>
  </si>
  <si>
    <r>
      <rPr>
        <sz val="9"/>
        <color indexed="63"/>
        <rFont val="Calibri"/>
        <family val="0"/>
      </rPr>
      <t>5' 2, 6-Diaminopurine</t>
    </r>
  </si>
  <si>
    <r>
      <rPr>
        <sz val="9"/>
        <color indexed="63"/>
        <rFont val="Calibri"/>
        <family val="0"/>
      </rPr>
      <t>/52AmPr/</t>
    </r>
  </si>
  <si>
    <r>
      <rPr>
        <sz val="9"/>
        <color indexed="63"/>
        <rFont val="Calibri"/>
        <family val="0"/>
      </rPr>
      <t>5' 2-Aminopurine</t>
    </r>
  </si>
  <si>
    <r>
      <rPr>
        <sz val="9"/>
        <color indexed="63"/>
        <rFont val="Calibri"/>
        <family val="0"/>
      </rPr>
      <t>/55Br-dU/</t>
    </r>
  </si>
  <si>
    <r>
      <rPr>
        <sz val="9"/>
        <color indexed="63"/>
        <rFont val="Calibri"/>
        <family val="0"/>
      </rPr>
      <t>5' 5-Bromo dU</t>
    </r>
  </si>
  <si>
    <r>
      <rPr>
        <sz val="9"/>
        <color indexed="63"/>
        <rFont val="Calibri"/>
        <family val="0"/>
      </rPr>
      <t>/5Me-dC/</t>
    </r>
  </si>
  <si>
    <r>
      <rPr>
        <sz val="9"/>
        <color indexed="63"/>
        <rFont val="Calibri"/>
        <family val="0"/>
      </rPr>
      <t>5' 5-Methyl dC</t>
    </r>
  </si>
  <si>
    <r>
      <rPr>
        <sz val="9"/>
        <color indexed="63"/>
        <rFont val="Calibri"/>
        <family val="0"/>
      </rPr>
      <t>/55NitInd/</t>
    </r>
  </si>
  <si>
    <r>
      <rPr>
        <sz val="9"/>
        <color indexed="63"/>
        <rFont val="Calibri"/>
        <family val="0"/>
      </rPr>
      <t>5' 5-Nitroindole</t>
    </r>
  </si>
  <si>
    <r>
      <rPr>
        <sz val="9"/>
        <color indexed="63"/>
        <rFont val="Calibri"/>
        <family val="0"/>
      </rPr>
      <t>/55OctdU/</t>
    </r>
  </si>
  <si>
    <r>
      <rPr>
        <sz val="9"/>
        <color indexed="63"/>
        <rFont val="Calibri"/>
        <family val="0"/>
      </rPr>
      <t>/55-TAMK/</t>
    </r>
  </si>
  <si>
    <r>
      <rPr>
        <sz val="9"/>
        <color indexed="63"/>
        <rFont val="Calibri"/>
        <family val="0"/>
      </rPr>
      <t>5' 5-TAMRA</t>
    </r>
    <r>
      <rPr>
        <vertAlign val="superscript"/>
        <sz val="5"/>
        <color indexed="63"/>
        <rFont val="Calibri"/>
        <family val="0"/>
      </rPr>
      <t xml:space="preserve">TM </t>
    </r>
    <r>
      <rPr>
        <sz val="9"/>
        <color indexed="63"/>
        <rFont val="Calibri"/>
        <family val="0"/>
      </rPr>
      <t>(Azide)</t>
    </r>
  </si>
  <si>
    <r>
      <rPr>
        <sz val="9"/>
        <color indexed="63"/>
        <rFont val="Calibri"/>
        <family val="0"/>
      </rPr>
      <t>/56-FAM/</t>
    </r>
  </si>
  <si>
    <r>
      <rPr>
        <sz val="9"/>
        <color indexed="63"/>
        <rFont val="Calibri"/>
        <family val="0"/>
      </rPr>
      <t>5' 6-FAM</t>
    </r>
    <r>
      <rPr>
        <vertAlign val="superscript"/>
        <sz val="5"/>
        <color indexed="63"/>
        <rFont val="Calibri"/>
        <family val="0"/>
      </rPr>
      <t>TM</t>
    </r>
  </si>
  <si>
    <r>
      <rPr>
        <sz val="9"/>
        <color indexed="63"/>
        <rFont val="Calibri"/>
        <family val="0"/>
      </rPr>
      <t>/56-FAMK/</t>
    </r>
  </si>
  <si>
    <r>
      <rPr>
        <sz val="9"/>
        <color indexed="63"/>
        <rFont val="Calibri"/>
        <family val="0"/>
      </rPr>
      <t>5' 6-FAM</t>
    </r>
    <r>
      <rPr>
        <vertAlign val="superscript"/>
        <sz val="5"/>
        <color indexed="63"/>
        <rFont val="Calibri"/>
        <family val="0"/>
      </rPr>
      <t xml:space="preserve">TM </t>
    </r>
    <r>
      <rPr>
        <sz val="9"/>
        <color indexed="63"/>
        <rFont val="Calibri"/>
        <family val="0"/>
      </rPr>
      <t>(Azide)</t>
    </r>
  </si>
  <si>
    <r>
      <rPr>
        <sz val="9"/>
        <color indexed="63"/>
        <rFont val="Calibri"/>
        <family val="0"/>
      </rPr>
      <t>/5Acryd/</t>
    </r>
  </si>
  <si>
    <r>
      <rPr>
        <sz val="9"/>
        <color indexed="63"/>
        <rFont val="Calibri"/>
        <family val="0"/>
      </rPr>
      <t>5' Acrydite</t>
    </r>
    <r>
      <rPr>
        <vertAlign val="superscript"/>
        <sz val="5"/>
        <color indexed="63"/>
        <rFont val="Calibri"/>
        <family val="0"/>
      </rPr>
      <t>TM</t>
    </r>
  </si>
  <si>
    <r>
      <rPr>
        <sz val="9"/>
        <color indexed="63"/>
        <rFont val="Calibri"/>
        <family val="0"/>
      </rPr>
      <t>/5Alex488N/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</si>
  <si>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488 (NHS Ester)</t>
    </r>
  </si>
  <si>
    <r>
      <rPr>
        <sz val="9"/>
        <color indexed="63"/>
        <rFont val="Calibri"/>
        <family val="0"/>
      </rPr>
      <t>/5Alex532N/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</si>
  <si>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532 (NHS Ester)</t>
    </r>
  </si>
  <si>
    <r>
      <rPr>
        <sz val="9"/>
        <color indexed="63"/>
        <rFont val="Calibri"/>
        <family val="0"/>
      </rPr>
      <t>/5Alex546N/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</si>
  <si>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546 (NHS Ester)</t>
    </r>
  </si>
  <si>
    <r>
      <rPr>
        <sz val="9"/>
        <color indexed="63"/>
        <rFont val="Calibri"/>
        <family val="0"/>
      </rPr>
      <t>/5Alex594N/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</si>
  <si>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594 (NHS Ester)</t>
    </r>
  </si>
  <si>
    <r>
      <rPr>
        <sz val="9"/>
        <color indexed="63"/>
        <rFont val="Calibri"/>
        <family val="0"/>
      </rPr>
      <t>/5Alex647N/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</si>
  <si>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647 (NHS Ester)</t>
    </r>
  </si>
  <si>
    <r>
      <rPr>
        <sz val="9"/>
        <color indexed="63"/>
        <rFont val="Calibri"/>
        <family val="0"/>
      </rPr>
      <t>/5Alex660N/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</si>
  <si>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660 (NHS Ester)</t>
    </r>
  </si>
  <si>
    <r>
      <rPr>
        <sz val="9"/>
        <color indexed="63"/>
        <rFont val="Calibri"/>
        <family val="0"/>
      </rPr>
      <t>/5Alex750N/</t>
    </r>
  </si>
  <si>
    <r>
      <rPr>
        <sz val="9"/>
        <color indexed="63"/>
        <rFont val="Calibri"/>
        <family val="0"/>
      </rPr>
      <t>5' Alexa Fluor</t>
    </r>
    <r>
      <rPr>
        <vertAlign val="superscript"/>
        <sz val="5"/>
        <color indexed="63"/>
        <rFont val="Arial"/>
        <family val="0"/>
      </rPr>
      <t>®</t>
    </r>
    <r>
      <rPr>
        <vertAlign val="superscript"/>
        <sz val="5"/>
        <color indexed="63"/>
        <rFont val="Calibri"/>
        <family val="0"/>
      </rPr>
      <t xml:space="preserve"> </t>
    </r>
    <r>
      <rPr>
        <sz val="9"/>
        <color indexed="63"/>
        <rFont val="Calibri"/>
        <family val="0"/>
      </rPr>
      <t>750 (NHS Ester)</t>
    </r>
  </si>
  <si>
    <r>
      <rPr>
        <sz val="9"/>
        <color indexed="63"/>
        <rFont val="Calibri"/>
        <family val="0"/>
      </rPr>
      <t>/5AmMC12/</t>
    </r>
  </si>
  <si>
    <r>
      <rPr>
        <sz val="9"/>
        <color indexed="63"/>
        <rFont val="Calibri"/>
        <family val="0"/>
      </rPr>
      <t>/5AmMC6/</t>
    </r>
  </si>
  <si>
    <r>
      <rPr>
        <sz val="9"/>
        <color indexed="63"/>
        <rFont val="Calibri"/>
        <family val="0"/>
      </rPr>
      <t>/5AmMC6T/</t>
    </r>
  </si>
  <si>
    <r>
      <rPr>
        <sz val="9"/>
        <color indexed="63"/>
        <rFont val="Calibri"/>
        <family val="0"/>
      </rPr>
      <t>5' Amino Modifier C6 dT</t>
    </r>
  </si>
  <si>
    <r>
      <rPr>
        <sz val="9"/>
        <color indexed="63"/>
        <rFont val="Calibri"/>
        <family val="0"/>
      </rPr>
      <t>/5AzideN/</t>
    </r>
  </si>
  <si>
    <r>
      <rPr>
        <sz val="9"/>
        <color indexed="63"/>
        <rFont val="Calibri"/>
        <family val="0"/>
      </rPr>
      <t>/5Biosg/</t>
    </r>
  </si>
  <si>
    <r>
      <rPr>
        <sz val="9"/>
        <color indexed="63"/>
        <rFont val="Calibri"/>
        <family val="0"/>
      </rPr>
      <t>/5BioK/</t>
    </r>
  </si>
  <si>
    <r>
      <rPr>
        <sz val="9"/>
        <color indexed="63"/>
        <rFont val="Calibri"/>
        <family val="0"/>
      </rPr>
      <t>/5BiodT/</t>
    </r>
  </si>
  <si>
    <r>
      <rPr>
        <sz val="9"/>
        <color indexed="63"/>
        <rFont val="Calibri"/>
        <family val="0"/>
      </rPr>
      <t>5' Biotin dT</t>
    </r>
  </si>
  <si>
    <r>
      <rPr>
        <sz val="9"/>
        <color indexed="63"/>
        <rFont val="Calibri"/>
        <family val="0"/>
      </rPr>
      <t>/5BioTEG/</t>
    </r>
  </si>
  <si>
    <r>
      <rPr>
        <sz val="9"/>
        <color indexed="63"/>
        <rFont val="Calibri"/>
        <family val="0"/>
      </rPr>
      <t>5' Biotin-TEG</t>
    </r>
  </si>
  <si>
    <r>
      <rPr>
        <sz val="9"/>
        <color indexed="63"/>
        <rFont val="Calibri"/>
        <family val="0"/>
      </rPr>
      <t>/5SpC3/</t>
    </r>
  </si>
  <si>
    <r>
      <rPr>
        <sz val="9"/>
        <color indexed="63"/>
        <rFont val="Calibri"/>
        <family val="0"/>
      </rPr>
      <t>5' C3 Spacer</t>
    </r>
  </si>
  <si>
    <r>
      <rPr>
        <sz val="9"/>
        <color indexed="63"/>
        <rFont val="Calibri"/>
        <family val="0"/>
      </rPr>
      <t>/5Cy3/</t>
    </r>
  </si>
  <si>
    <r>
      <rPr>
        <sz val="9"/>
        <color indexed="63"/>
        <rFont val="Calibri"/>
        <family val="0"/>
      </rPr>
      <t>5' Cy3</t>
    </r>
    <r>
      <rPr>
        <vertAlign val="superscript"/>
        <sz val="5"/>
        <color indexed="63"/>
        <rFont val="Calibri"/>
        <family val="0"/>
      </rPr>
      <t>TM</t>
    </r>
  </si>
  <si>
    <r>
      <rPr>
        <sz val="9"/>
        <color indexed="63"/>
        <rFont val="Calibri"/>
        <family val="0"/>
      </rPr>
      <t>/5Cy55/</t>
    </r>
  </si>
  <si>
    <r>
      <rPr>
        <sz val="9"/>
        <color indexed="63"/>
        <rFont val="Calibri"/>
        <family val="0"/>
      </rPr>
      <t>5' Cy5.5</t>
    </r>
    <r>
      <rPr>
        <vertAlign val="superscript"/>
        <sz val="5"/>
        <color indexed="63"/>
        <rFont val="Calibri"/>
        <family val="0"/>
      </rPr>
      <t>TM</t>
    </r>
  </si>
  <si>
    <r>
      <rPr>
        <sz val="9"/>
        <color indexed="63"/>
        <rFont val="Calibri"/>
        <family val="0"/>
      </rPr>
      <t>/5Cy5/</t>
    </r>
  </si>
  <si>
    <r>
      <rPr>
        <sz val="9"/>
        <color indexed="63"/>
        <rFont val="Calibri"/>
        <family val="0"/>
      </rPr>
      <t>5' Cy5</t>
    </r>
    <r>
      <rPr>
        <vertAlign val="superscript"/>
        <sz val="5"/>
        <color indexed="63"/>
        <rFont val="Calibri"/>
        <family val="0"/>
      </rPr>
      <t>TM</t>
    </r>
  </si>
  <si>
    <r>
      <rPr>
        <sz val="9"/>
        <color indexed="63"/>
        <rFont val="Calibri"/>
        <family val="0"/>
      </rPr>
      <t>/5deoxyI/</t>
    </r>
  </si>
  <si>
    <r>
      <rPr>
        <sz val="9"/>
        <color indexed="63"/>
        <rFont val="Calibri"/>
        <family val="0"/>
      </rPr>
      <t>/5deoxyU/</t>
    </r>
  </si>
  <si>
    <r>
      <rPr>
        <sz val="9"/>
        <color indexed="63"/>
        <rFont val="Calibri"/>
        <family val="0"/>
      </rPr>
      <t>/5DigN/</t>
    </r>
  </si>
  <si>
    <r>
      <rPr>
        <sz val="9"/>
        <color indexed="63"/>
        <rFont val="Calibri"/>
        <family val="0"/>
      </rPr>
      <t>5' Digoxigenin (NHS Ester)</t>
    </r>
  </si>
  <si>
    <r>
      <rPr>
        <sz val="9"/>
        <color indexed="63"/>
        <rFont val="Calibri"/>
        <family val="0"/>
      </rPr>
      <t>/5DTPA/</t>
    </r>
  </si>
  <si>
    <r>
      <rPr>
        <sz val="9"/>
        <color indexed="63"/>
        <rFont val="Calibri"/>
        <family val="0"/>
      </rPr>
      <t>/5dSp/</t>
    </r>
  </si>
  <si>
    <r>
      <rPr>
        <sz val="9"/>
        <color indexed="63"/>
        <rFont val="Calibri"/>
        <family val="0"/>
      </rPr>
      <t>5' dSpacer</t>
    </r>
  </si>
  <si>
    <r>
      <rPr>
        <sz val="9"/>
        <color indexed="63"/>
        <rFont val="Calibri"/>
        <family val="0"/>
      </rPr>
      <t>/52-Bio/</t>
    </r>
  </si>
  <si>
    <r>
      <rPr>
        <sz val="9"/>
        <color indexed="63"/>
        <rFont val="Calibri"/>
        <family val="0"/>
      </rPr>
      <t>/5Dy750N/</t>
    </r>
  </si>
  <si>
    <r>
      <rPr>
        <sz val="9"/>
        <color indexed="63"/>
        <rFont val="Calibri"/>
        <family val="0"/>
      </rPr>
      <t>5' Dy 750 (NHS Ester)</t>
    </r>
  </si>
  <si>
    <r>
      <rPr>
        <sz val="9"/>
        <color indexed="63"/>
        <rFont val="Calibri"/>
        <family val="0"/>
      </rPr>
      <t>/5FluorT/</t>
    </r>
  </si>
  <si>
    <r>
      <rPr>
        <sz val="9"/>
        <color indexed="63"/>
        <rFont val="Calibri"/>
        <family val="0"/>
      </rPr>
      <t>5' Fluorescein dT</t>
    </r>
  </si>
  <si>
    <r>
      <rPr>
        <sz val="9"/>
        <color indexed="63"/>
        <rFont val="Calibri"/>
        <family val="0"/>
      </rPr>
      <t>/5HEX/</t>
    </r>
  </si>
  <si>
    <r>
      <rPr>
        <sz val="9"/>
        <color indexed="63"/>
        <rFont val="Calibri"/>
        <family val="0"/>
      </rPr>
      <t>5' HEX</t>
    </r>
    <r>
      <rPr>
        <vertAlign val="superscript"/>
        <sz val="5"/>
        <color indexed="63"/>
        <rFont val="Calibri"/>
        <family val="0"/>
      </rPr>
      <t>TM</t>
    </r>
  </si>
  <si>
    <r>
      <rPr>
        <sz val="9"/>
        <color indexed="63"/>
        <rFont val="Calibri"/>
        <family val="0"/>
      </rPr>
      <t>/5Hexynyl/</t>
    </r>
  </si>
  <si>
    <r>
      <rPr>
        <sz val="9"/>
        <color indexed="63"/>
        <rFont val="Calibri"/>
        <family val="0"/>
      </rPr>
      <t>/5ILink12/</t>
    </r>
  </si>
  <si>
    <r>
      <rPr>
        <sz val="9"/>
        <color indexed="63"/>
        <rFont val="Calibri"/>
        <family val="0"/>
      </rPr>
      <t>/5IAbFQ/</t>
    </r>
  </si>
  <si>
    <r>
      <rPr>
        <sz val="9"/>
        <color indexed="63"/>
        <rFont val="Calibri"/>
        <family val="0"/>
      </rPr>
      <t>5' Iowa Black</t>
    </r>
    <r>
      <rPr>
        <vertAlign val="superscript"/>
        <sz val="5"/>
        <color indexed="63"/>
        <rFont val="Arial"/>
        <family val="0"/>
      </rPr>
      <t>®</t>
    </r>
    <r>
      <rPr>
        <vertAlign val="superscript"/>
        <sz val="5"/>
        <color indexed="63"/>
        <rFont val="Calibri"/>
        <family val="0"/>
      </rPr>
      <t xml:space="preserve"> </t>
    </r>
    <r>
      <rPr>
        <sz val="9"/>
        <color indexed="63"/>
        <rFont val="Calibri"/>
        <family val="0"/>
      </rPr>
      <t>FQ</t>
    </r>
  </si>
  <si>
    <r>
      <rPr>
        <sz val="9"/>
        <color indexed="63"/>
        <rFont val="Calibri"/>
        <family val="0"/>
      </rPr>
      <t>/5IAbRQ/</t>
    </r>
  </si>
  <si>
    <r>
      <rPr>
        <sz val="9"/>
        <color indexed="63"/>
        <rFont val="Calibri"/>
        <family val="0"/>
      </rPr>
      <t>/5IRD700/</t>
    </r>
  </si>
  <si>
    <r>
      <rPr>
        <sz val="9"/>
        <color indexed="63"/>
        <rFont val="Calibri"/>
        <family val="0"/>
      </rPr>
      <t>/5IRD800/</t>
    </r>
  </si>
  <si>
    <r>
      <rPr>
        <sz val="9"/>
        <color indexed="63"/>
        <rFont val="Calibri"/>
        <family val="0"/>
      </rPr>
      <t>/5IRD800CWN/</t>
    </r>
  </si>
  <si>
    <r>
      <rPr>
        <sz val="9"/>
        <color indexed="63"/>
        <rFont val="Calibri"/>
        <family val="0"/>
      </rPr>
      <t>/5Me-isodC/</t>
    </r>
  </si>
  <si>
    <r>
      <rPr>
        <sz val="9"/>
        <color indexed="63"/>
        <rFont val="Calibri"/>
        <family val="0"/>
      </rPr>
      <t>5' isodC</t>
    </r>
  </si>
  <si>
    <r>
      <rPr>
        <sz val="9"/>
        <color indexed="63"/>
        <rFont val="Calibri"/>
        <family val="0"/>
      </rPr>
      <t>/5isodG/</t>
    </r>
  </si>
  <si>
    <r>
      <rPr>
        <sz val="9"/>
        <color indexed="63"/>
        <rFont val="Calibri"/>
        <family val="0"/>
      </rPr>
      <t>5' isodG</t>
    </r>
  </si>
  <si>
    <r>
      <rPr>
        <sz val="9"/>
        <color indexed="63"/>
        <rFont val="Calibri"/>
        <family val="0"/>
      </rPr>
      <t>/56-JOEN/</t>
    </r>
  </si>
  <si>
    <r>
      <rPr>
        <sz val="9"/>
        <color indexed="63"/>
        <rFont val="Calibri"/>
        <family val="0"/>
      </rPr>
      <t>5' JOE (NHS Ester)</t>
    </r>
  </si>
  <si>
    <r>
      <rPr>
        <sz val="9"/>
        <color indexed="63"/>
        <rFont val="Calibri"/>
        <family val="0"/>
      </rPr>
      <t>/5LtC640N/</t>
    </r>
  </si>
  <si>
    <r>
      <rPr>
        <sz val="9"/>
        <color indexed="63"/>
        <rFont val="Calibri"/>
        <family val="0"/>
      </rPr>
      <t>5' LightCycler 640 (NHS Ester)</t>
    </r>
  </si>
  <si>
    <r>
      <rPr>
        <sz val="9"/>
        <color indexed="63"/>
        <rFont val="Calibri"/>
        <family val="0"/>
      </rPr>
      <t>/5MAXN/</t>
    </r>
  </si>
  <si>
    <r>
      <rPr>
        <sz val="9"/>
        <color indexed="63"/>
        <rFont val="Calibri"/>
        <family val="0"/>
      </rPr>
      <t>5' MAX (NHS Ester)</t>
    </r>
  </si>
  <si>
    <r>
      <rPr>
        <sz val="9"/>
        <color indexed="63"/>
        <rFont val="Calibri"/>
        <family val="0"/>
      </rPr>
      <t>/5PCBio/</t>
    </r>
  </si>
  <si>
    <r>
      <rPr>
        <sz val="9"/>
        <color indexed="63"/>
        <rFont val="Calibri"/>
        <family val="0"/>
      </rPr>
      <t>/5SpPC/</t>
    </r>
  </si>
  <si>
    <r>
      <rPr>
        <sz val="9"/>
        <color indexed="63"/>
        <rFont val="Calibri"/>
        <family val="0"/>
      </rPr>
      <t>5' PC Spacer</t>
    </r>
  </si>
  <si>
    <r>
      <rPr>
        <sz val="9"/>
        <color indexed="63"/>
        <rFont val="Calibri"/>
        <family val="0"/>
      </rPr>
      <t>/5Phos/</t>
    </r>
  </si>
  <si>
    <r>
      <rPr>
        <sz val="9"/>
        <color indexed="63"/>
        <rFont val="Calibri"/>
        <family val="0"/>
      </rPr>
      <t>/5RhoG-XN/</t>
    </r>
  </si>
  <si>
    <r>
      <rPr>
        <sz val="9"/>
        <color indexed="63"/>
        <rFont val="Calibri"/>
        <family val="0"/>
      </rPr>
      <t>5' Rhodamine Green</t>
    </r>
    <r>
      <rPr>
        <vertAlign val="superscript"/>
        <sz val="5"/>
        <color indexed="63"/>
        <rFont val="Calibri"/>
        <family val="0"/>
      </rPr>
      <t xml:space="preserve">TM </t>
    </r>
    <r>
      <rPr>
        <sz val="9"/>
        <color indexed="63"/>
        <rFont val="Calibri"/>
        <family val="0"/>
      </rPr>
      <t>-X (NHS Ester)</t>
    </r>
  </si>
  <si>
    <r>
      <rPr>
        <sz val="9"/>
        <color indexed="63"/>
        <rFont val="Calibri"/>
        <family val="0"/>
      </rPr>
      <t>/5RhoR-XN/</t>
    </r>
  </si>
  <si>
    <r>
      <rPr>
        <sz val="9"/>
        <color indexed="63"/>
        <rFont val="Calibri"/>
        <family val="0"/>
      </rPr>
      <t>5' RhodamineRed</t>
    </r>
    <r>
      <rPr>
        <vertAlign val="superscript"/>
        <sz val="5"/>
        <color indexed="63"/>
        <rFont val="Calibri"/>
        <family val="0"/>
      </rPr>
      <t xml:space="preserve">TM </t>
    </r>
    <r>
      <rPr>
        <sz val="9"/>
        <color indexed="63"/>
        <rFont val="Calibri"/>
        <family val="0"/>
      </rPr>
      <t>-X (NHS Ester)</t>
    </r>
  </si>
  <si>
    <r>
      <rPr>
        <sz val="9"/>
        <color indexed="63"/>
        <rFont val="Calibri"/>
        <family val="0"/>
      </rPr>
      <t>/56-ROXN/</t>
    </r>
  </si>
  <si>
    <r>
      <rPr>
        <sz val="9"/>
        <color indexed="63"/>
        <rFont val="Calibri"/>
        <family val="0"/>
      </rPr>
      <t>5' ROX</t>
    </r>
    <r>
      <rPr>
        <vertAlign val="superscript"/>
        <sz val="5"/>
        <color indexed="63"/>
        <rFont val="Calibri"/>
        <family val="0"/>
      </rPr>
      <t xml:space="preserve">TM </t>
    </r>
    <r>
      <rPr>
        <sz val="9"/>
        <color indexed="63"/>
        <rFont val="Calibri"/>
        <family val="0"/>
      </rPr>
      <t>(NHS Ester)</t>
    </r>
  </si>
  <si>
    <r>
      <rPr>
        <sz val="9"/>
        <color indexed="63"/>
        <rFont val="Calibri"/>
        <family val="0"/>
      </rPr>
      <t>/5Sp18/</t>
    </r>
  </si>
  <si>
    <r>
      <rPr>
        <sz val="9"/>
        <color indexed="63"/>
        <rFont val="Calibri"/>
        <family val="0"/>
      </rPr>
      <t>/5Sp9/</t>
    </r>
  </si>
  <si>
    <r>
      <rPr>
        <sz val="9"/>
        <color indexed="63"/>
        <rFont val="Calibri"/>
        <family val="0"/>
      </rPr>
      <t>/56-TAMN/</t>
    </r>
  </si>
  <si>
    <r>
      <rPr>
        <sz val="9"/>
        <color indexed="63"/>
        <rFont val="Calibri"/>
        <family val="0"/>
      </rPr>
      <t>5' TAMRA</t>
    </r>
    <r>
      <rPr>
        <vertAlign val="superscript"/>
        <sz val="5"/>
        <color indexed="63"/>
        <rFont val="Calibri"/>
        <family val="0"/>
      </rPr>
      <t xml:space="preserve">TM </t>
    </r>
    <r>
      <rPr>
        <sz val="9"/>
        <color indexed="63"/>
        <rFont val="Calibri"/>
        <family val="0"/>
      </rPr>
      <t>(NHS Ester)</t>
    </r>
  </si>
  <si>
    <r>
      <rPr>
        <sz val="9"/>
        <color indexed="63"/>
        <rFont val="Calibri"/>
        <family val="0"/>
      </rPr>
      <t>/5TET/</t>
    </r>
  </si>
  <si>
    <r>
      <rPr>
        <sz val="9"/>
        <color indexed="63"/>
        <rFont val="Calibri"/>
        <family val="0"/>
      </rPr>
      <t>5' TET</t>
    </r>
    <r>
      <rPr>
        <vertAlign val="superscript"/>
        <sz val="5"/>
        <color indexed="63"/>
        <rFont val="Calibri"/>
        <family val="0"/>
      </rPr>
      <t>TM</t>
    </r>
  </si>
  <si>
    <r>
      <rPr>
        <sz val="9"/>
        <color indexed="63"/>
        <rFont val="Calibri"/>
        <family val="0"/>
      </rPr>
      <t>/5TEX615/</t>
    </r>
  </si>
  <si>
    <r>
      <rPr>
        <sz val="9"/>
        <color indexed="63"/>
        <rFont val="Calibri"/>
        <family val="0"/>
      </rPr>
      <t>5' TEX 615</t>
    </r>
  </si>
  <si>
    <r>
      <rPr>
        <sz val="9"/>
        <color indexed="63"/>
        <rFont val="Calibri"/>
        <family val="0"/>
      </rPr>
      <t>/5TexRd-XN/</t>
    </r>
  </si>
  <si>
    <r>
      <rPr>
        <sz val="9"/>
        <color indexed="63"/>
        <rFont val="Calibri"/>
        <family val="0"/>
      </rPr>
      <t>5' Texas Red</t>
    </r>
    <r>
      <rPr>
        <vertAlign val="superscript"/>
        <sz val="5"/>
        <color indexed="63"/>
        <rFont val="Arial"/>
        <family val="0"/>
      </rPr>
      <t>®</t>
    </r>
    <r>
      <rPr>
        <sz val="9"/>
        <color indexed="63"/>
        <rFont val="Calibri"/>
        <family val="0"/>
      </rPr>
      <t>-X (NHS Ester)</t>
    </r>
  </si>
  <si>
    <r>
      <rPr>
        <sz val="9"/>
        <color indexed="63"/>
        <rFont val="Calibri"/>
        <family val="0"/>
      </rPr>
      <t>/5ThioMC6-D/</t>
    </r>
  </si>
  <si>
    <r>
      <rPr>
        <sz val="9"/>
        <color indexed="63"/>
        <rFont val="Calibri"/>
        <family val="0"/>
      </rPr>
      <t>/5TYE563/</t>
    </r>
  </si>
  <si>
    <r>
      <rPr>
        <sz val="9"/>
        <color indexed="63"/>
        <rFont val="Calibri"/>
        <family val="0"/>
      </rPr>
      <t>5' TYE™ 563</t>
    </r>
  </si>
  <si>
    <r>
      <rPr>
        <sz val="9"/>
        <color indexed="63"/>
        <rFont val="Calibri"/>
        <family val="0"/>
      </rPr>
      <t>/5TYE665/</t>
    </r>
  </si>
  <si>
    <r>
      <rPr>
        <sz val="9"/>
        <color indexed="63"/>
        <rFont val="Calibri"/>
        <family val="0"/>
      </rPr>
      <t>5' TYE™ 665</t>
    </r>
  </si>
  <si>
    <r>
      <rPr>
        <sz val="9"/>
        <color indexed="63"/>
        <rFont val="Calibri"/>
        <family val="0"/>
      </rPr>
      <t>/5TYE705/</t>
    </r>
  </si>
  <si>
    <r>
      <rPr>
        <sz val="9"/>
        <color indexed="63"/>
        <rFont val="Calibri"/>
        <family val="0"/>
      </rPr>
      <t>5' TYE™ 705</t>
    </r>
  </si>
  <si>
    <r>
      <rPr>
        <sz val="9"/>
        <color indexed="63"/>
        <rFont val="Calibri"/>
        <family val="0"/>
      </rPr>
      <t>/5UniAmM/</t>
    </r>
  </si>
  <si>
    <r>
      <rPr>
        <sz val="9"/>
        <color indexed="63"/>
        <rFont val="Calibri"/>
        <family val="0"/>
      </rPr>
      <t>/i2FA/</t>
    </r>
  </si>
  <si>
    <r>
      <rPr>
        <sz val="9"/>
        <color indexed="63"/>
        <rFont val="Calibri"/>
        <family val="0"/>
      </rPr>
      <t>Int 2'-Fluoro A</t>
    </r>
  </si>
  <si>
    <r>
      <rPr>
        <sz val="9"/>
        <color indexed="63"/>
        <rFont val="Calibri"/>
        <family val="0"/>
      </rPr>
      <t>/i2FC/</t>
    </r>
  </si>
  <si>
    <r>
      <rPr>
        <sz val="9"/>
        <color indexed="63"/>
        <rFont val="Calibri"/>
        <family val="0"/>
      </rPr>
      <t>Int 2'-Fluoro C</t>
    </r>
  </si>
  <si>
    <r>
      <rPr>
        <sz val="9"/>
        <color indexed="63"/>
        <rFont val="Calibri"/>
        <family val="0"/>
      </rPr>
      <t>/i2FG/</t>
    </r>
  </si>
  <si>
    <r>
      <rPr>
        <sz val="9"/>
        <color indexed="63"/>
        <rFont val="Calibri"/>
        <family val="0"/>
      </rPr>
      <t>Int 2'-Fluoro G</t>
    </r>
  </si>
  <si>
    <t>STANDARD MIXED BASES INSTRUCTIONS</t>
  </si>
  <si>
    <r>
      <rPr>
        <sz val="9"/>
        <color indexed="63"/>
        <rFont val="Calibri"/>
        <family val="0"/>
      </rPr>
      <t>Mixed bases, which are also known as degenerate or wobble bases, can be introduced at any position in an oligomer sequence. For example, mixed</t>
    </r>
  </si>
  <si>
    <r>
      <rPr>
        <sz val="9"/>
        <color indexed="63"/>
        <rFont val="Calibri"/>
        <family val="0"/>
      </rPr>
      <t>base composition at a single position can include all 4 bases (“N”), C or T bases (“Y”), A or G bases (“R”), etc.Since there are 11 different possible combinations of 2,3 or 4 bases, a universal nomenclature has been established that must be used when specifying nucleic acid content as a mixed base site.</t>
    </r>
  </si>
  <si>
    <r>
      <rPr>
        <b/>
        <sz val="9"/>
        <color indexed="63"/>
        <rFont val="Calibri"/>
        <family val="0"/>
      </rPr>
      <t>IUB Codes for Mixed Bases</t>
    </r>
  </si>
  <si>
    <r>
      <rPr>
        <sz val="9"/>
        <color indexed="63"/>
        <rFont val="Calibri"/>
        <family val="0"/>
      </rPr>
      <t>R</t>
    </r>
  </si>
  <si>
    <r>
      <rPr>
        <sz val="9"/>
        <color indexed="63"/>
        <rFont val="Calibri"/>
        <family val="0"/>
      </rPr>
      <t>A,G</t>
    </r>
  </si>
  <si>
    <r>
      <rPr>
        <sz val="9"/>
        <color indexed="63"/>
        <rFont val="Calibri"/>
        <family val="0"/>
      </rPr>
      <t>Y</t>
    </r>
  </si>
  <si>
    <r>
      <rPr>
        <sz val="9"/>
        <color indexed="63"/>
        <rFont val="Calibri"/>
        <family val="0"/>
      </rPr>
      <t>C,T</t>
    </r>
  </si>
  <si>
    <r>
      <rPr>
        <sz val="9"/>
        <color indexed="63"/>
        <rFont val="Calibri"/>
        <family val="0"/>
      </rPr>
      <t>M</t>
    </r>
  </si>
  <si>
    <r>
      <rPr>
        <sz val="9"/>
        <color indexed="63"/>
        <rFont val="Calibri"/>
        <family val="0"/>
      </rPr>
      <t>A,C</t>
    </r>
  </si>
  <si>
    <r>
      <rPr>
        <sz val="9"/>
        <color indexed="63"/>
        <rFont val="Calibri"/>
        <family val="0"/>
      </rPr>
      <t>K</t>
    </r>
  </si>
  <si>
    <r>
      <rPr>
        <sz val="9"/>
        <color indexed="63"/>
        <rFont val="Calibri"/>
        <family val="0"/>
      </rPr>
      <t>G,T</t>
    </r>
  </si>
  <si>
    <r>
      <rPr>
        <sz val="9"/>
        <color indexed="63"/>
        <rFont val="Calibri"/>
        <family val="0"/>
      </rPr>
      <t>S</t>
    </r>
  </si>
  <si>
    <r>
      <rPr>
        <sz val="9"/>
        <color indexed="63"/>
        <rFont val="Calibri"/>
        <family val="0"/>
      </rPr>
      <t>C,G</t>
    </r>
  </si>
  <si>
    <r>
      <rPr>
        <sz val="9"/>
        <color indexed="63"/>
        <rFont val="Calibri"/>
        <family val="0"/>
      </rPr>
      <t>W</t>
    </r>
  </si>
  <si>
    <r>
      <rPr>
        <sz val="9"/>
        <color indexed="63"/>
        <rFont val="Calibri"/>
        <family val="0"/>
      </rPr>
      <t>A,T</t>
    </r>
  </si>
  <si>
    <r>
      <rPr>
        <sz val="9"/>
        <color indexed="63"/>
        <rFont val="Calibri"/>
        <family val="0"/>
      </rPr>
      <t>H</t>
    </r>
  </si>
  <si>
    <r>
      <rPr>
        <sz val="9"/>
        <color indexed="63"/>
        <rFont val="Calibri"/>
        <family val="0"/>
      </rPr>
      <t>A,C,T</t>
    </r>
  </si>
  <si>
    <r>
      <rPr>
        <sz val="9"/>
        <color indexed="63"/>
        <rFont val="Calibri"/>
        <family val="0"/>
      </rPr>
      <t>B</t>
    </r>
  </si>
  <si>
    <r>
      <rPr>
        <sz val="9"/>
        <color indexed="63"/>
        <rFont val="Calibri"/>
        <family val="0"/>
      </rPr>
      <t>C,G,T</t>
    </r>
  </si>
  <si>
    <r>
      <rPr>
        <sz val="9"/>
        <color indexed="63"/>
        <rFont val="Calibri"/>
        <family val="0"/>
      </rPr>
      <t>V</t>
    </r>
  </si>
  <si>
    <r>
      <rPr>
        <sz val="9"/>
        <color indexed="63"/>
        <rFont val="Calibri"/>
        <family val="0"/>
      </rPr>
      <t>A,C,G</t>
    </r>
  </si>
  <si>
    <r>
      <rPr>
        <sz val="9"/>
        <color indexed="63"/>
        <rFont val="Calibri"/>
        <family val="0"/>
      </rPr>
      <t>D</t>
    </r>
  </si>
  <si>
    <r>
      <rPr>
        <sz val="9"/>
        <color indexed="63"/>
        <rFont val="Calibri"/>
        <family val="0"/>
      </rPr>
      <t>A,G,T</t>
    </r>
  </si>
  <si>
    <r>
      <rPr>
        <sz val="9"/>
        <color indexed="63"/>
        <rFont val="Calibri"/>
        <family val="0"/>
      </rPr>
      <t>N</t>
    </r>
  </si>
  <si>
    <r>
      <rPr>
        <sz val="9"/>
        <color indexed="63"/>
        <rFont val="Calibri"/>
        <family val="0"/>
      </rPr>
      <t>A,C,G,T</t>
    </r>
  </si>
  <si>
    <t>I</t>
  </si>
  <si>
    <r>
      <rPr>
        <b/>
        <vertAlign val="subscript"/>
        <sz val="49"/>
        <color indexed="9"/>
        <rFont val="Calibri"/>
        <family val="0"/>
      </rPr>
      <t>P</t>
    </r>
    <r>
      <rPr>
        <b/>
        <vertAlign val="subscript"/>
        <sz val="49"/>
        <color indexed="9"/>
        <rFont val="Arial Narrow"/>
        <family val="0"/>
      </rPr>
      <t>RODU</t>
    </r>
    <r>
      <rPr>
        <sz val="20"/>
        <color indexed="63"/>
        <rFont val="Arial Narrow"/>
        <family val="0"/>
      </rPr>
      <t>AB</t>
    </r>
    <r>
      <rPr>
        <b/>
        <vertAlign val="subscript"/>
        <sz val="49"/>
        <color indexed="9"/>
        <rFont val="Calibri"/>
        <family val="0"/>
      </rPr>
      <t>C</t>
    </r>
    <r>
      <rPr>
        <sz val="20"/>
        <color indexed="63"/>
        <rFont val="Arial Narrow"/>
        <family val="0"/>
      </rPr>
      <t>OUT</t>
    </r>
    <r>
      <rPr>
        <b/>
        <vertAlign val="subscript"/>
        <sz val="49"/>
        <color indexed="9"/>
        <rFont val="Calibri"/>
        <family val="0"/>
      </rPr>
      <t>T</t>
    </r>
    <r>
      <rPr>
        <sz val="20"/>
        <color indexed="63"/>
        <rFont val="Arial Narrow"/>
        <family val="0"/>
      </rPr>
      <t>ID</t>
    </r>
    <r>
      <rPr>
        <b/>
        <vertAlign val="subscript"/>
        <sz val="49"/>
        <color indexed="9"/>
        <rFont val="Calibri"/>
        <family val="0"/>
      </rPr>
      <t>S</t>
    </r>
    <r>
      <rPr>
        <sz val="20"/>
        <color indexed="63"/>
        <rFont val="Arial Narrow"/>
        <family val="0"/>
      </rPr>
      <t>T</t>
    </r>
  </si>
  <si>
    <r>
      <rPr>
        <b/>
        <sz val="14"/>
        <rFont val="Calibri"/>
        <family val="0"/>
      </rPr>
      <t>rhAmp</t>
    </r>
    <r>
      <rPr>
        <b/>
        <sz val="14"/>
        <color indexed="63"/>
        <rFont val="SimSun"/>
        <family val="0"/>
      </rPr>
      <t xml:space="preserve">™ </t>
    </r>
    <r>
      <rPr>
        <b/>
        <sz val="14"/>
        <color indexed="63"/>
        <rFont val="宋体"/>
        <family val="0"/>
      </rPr>
      <t>SNP Genotyping System</t>
    </r>
  </si>
  <si>
    <r>
      <rPr>
        <sz val="9"/>
        <rFont val="Calibri"/>
        <family val="0"/>
      </rPr>
      <t>Accurate, affordable genotyping with the next evolution of PCR</t>
    </r>
    <r>
      <rPr>
        <sz val="10.5"/>
        <color indexed="63"/>
        <rFont val="宋体"/>
        <family val="0"/>
      </rPr>
      <t>.</t>
    </r>
  </si>
  <si>
    <t>Improve the precision of your PCR-based SNP genotyping with rhAmp SNP Genotyping technology. This technology uses a unique two-enzyme system coupled with RNA-DNA hybrid primers to precisely interrogate target SNPs. Combined with IDT universal reporter chemistry, the rhAmp SNP Genotyping System offers a simple, high performance genotyping solution at an affordable price.</t>
  </si>
  <si>
    <r>
      <rPr>
        <sz val="9"/>
        <rFont val="Calibri"/>
        <family val="0"/>
      </rPr>
      <t>·</t>
    </r>
    <r>
      <rPr>
        <sz val="10.5"/>
        <color indexed="63"/>
        <rFont val="Symbol"/>
        <family val="0"/>
      </rPr>
      <t> </t>
    </r>
    <r>
      <rPr>
        <b/>
        <sz val="10.5"/>
        <color indexed="63"/>
        <rFont val="宋体"/>
        <family val="0"/>
      </rPr>
      <t>Generate the highest level of performance</t>
    </r>
    <r>
      <rPr>
        <sz val="10.5"/>
        <color indexed="63"/>
        <rFont val="宋体"/>
        <family val="0"/>
      </rPr>
      <t xml:space="preserve"> with greater than 99.5% call accuracy for over 90% of assays tested</t>
    </r>
  </si>
  <si>
    <r>
      <rPr>
        <sz val="9"/>
        <rFont val="Calibri"/>
        <family val="0"/>
      </rPr>
      <t>·</t>
    </r>
    <r>
      <rPr>
        <sz val="10.5"/>
        <color indexed="63"/>
        <rFont val="Symbol"/>
        <family val="0"/>
      </rPr>
      <t> </t>
    </r>
    <r>
      <rPr>
        <b/>
        <sz val="10.5"/>
        <color indexed="63"/>
        <rFont val="宋体"/>
        <family val="0"/>
      </rPr>
      <t>Interrogate SNPs in difficult sequence regions</t>
    </r>
    <r>
      <rPr>
        <sz val="10.5"/>
        <color indexed="63"/>
        <rFont val="宋体"/>
        <family val="0"/>
      </rPr>
      <t xml:space="preserve"> with amplicons sizes as small as 40 bp</t>
    </r>
  </si>
  <si>
    <r>
      <rPr>
        <sz val="9"/>
        <rFont val="Calibri"/>
        <family val="0"/>
      </rPr>
      <t>·</t>
    </r>
    <r>
      <rPr>
        <sz val="10.5"/>
        <color indexed="63"/>
        <rFont val="Symbol"/>
        <family val="0"/>
      </rPr>
      <t> </t>
    </r>
    <r>
      <rPr>
        <b/>
        <sz val="10.5"/>
        <color indexed="63"/>
        <rFont val="宋体"/>
        <family val="0"/>
      </rPr>
      <t>Validate markers affordably</t>
    </r>
    <r>
      <rPr>
        <sz val="10.5"/>
        <color indexed="63"/>
        <rFont val="宋体"/>
        <family val="0"/>
      </rPr>
      <t xml:space="preserve"> using the smallest pack size commercially available</t>
    </r>
  </si>
  <si>
    <r>
      <rPr>
        <sz val="9"/>
        <rFont val="Calibri"/>
        <family val="0"/>
      </rPr>
      <t>·</t>
    </r>
    <r>
      <rPr>
        <sz val="10.5"/>
        <color indexed="63"/>
        <rFont val="Symbol"/>
        <family val="0"/>
      </rPr>
      <t> </t>
    </r>
    <r>
      <rPr>
        <b/>
        <sz val="10.5"/>
        <color indexed="63"/>
        <rFont val="宋体"/>
        <family val="0"/>
      </rPr>
      <t xml:space="preserve">Ensure confidence in your data </t>
    </r>
    <r>
      <rPr>
        <sz val="10.5"/>
        <color indexed="63"/>
        <rFont val="宋体"/>
        <family val="0"/>
      </rPr>
      <t>with gBlocks</t>
    </r>
    <r>
      <rPr>
        <sz val="7.5"/>
        <color indexed="63"/>
        <rFont val="宋体"/>
        <family val="0"/>
      </rPr>
      <t>®</t>
    </r>
    <r>
      <rPr>
        <sz val="10.5"/>
        <color indexed="63"/>
        <rFont val="宋体"/>
        <family val="0"/>
      </rPr>
      <t xml:space="preserve"> Gene Fragments as control templates</t>
    </r>
  </si>
  <si>
    <r>
      <rPr>
        <sz val="9"/>
        <rFont val="Calibri"/>
        <family val="0"/>
      </rPr>
      <t>The rhAmp SNP portfolio includes all components needed to successfully generate high quality</t>
    </r>
    <r>
      <rPr>
        <sz val="10.5"/>
        <color indexed="63"/>
        <rFont val="宋体"/>
        <family val="0"/>
      </rPr>
      <t xml:space="preserve"> </t>
    </r>
    <r>
      <rPr>
        <sz val="10.5"/>
        <color indexed="63"/>
        <rFont val="宋体"/>
        <family val="0"/>
      </rPr>
      <t>genotyping data on any commonly available real-time PCR instrument.</t>
    </r>
  </si>
  <si>
    <t>rhAmp SNP Assays and rhAmp ADME SNP Assays</t>
  </si>
  <si>
    <r>
      <rPr>
        <sz val="9"/>
        <rFont val="Calibri"/>
        <family val="0"/>
      </rPr>
      <t>rhAmp SNP Assays are universal-reporter</t>
    </r>
    <r>
      <rPr>
        <sz val="10.5"/>
        <color indexed="63"/>
        <rFont val="SimSun"/>
        <family val="0"/>
      </rPr>
      <t>–</t>
    </r>
    <r>
      <rPr>
        <sz val="10.5"/>
        <color indexed="63"/>
        <rFont val="宋体"/>
        <family val="0"/>
      </rPr>
      <t>based, SNP genotyping assays with RNase-H2</t>
    </r>
    <r>
      <rPr>
        <sz val="10.5"/>
        <color indexed="63"/>
        <rFont val="SimSun"/>
        <family val="0"/>
      </rPr>
      <t>–</t>
    </r>
    <r>
      <rPr>
        <sz val="10.5"/>
        <color indexed="63"/>
        <rFont val="宋体"/>
        <family val="0"/>
      </rPr>
      <t>cleavable</t>
    </r>
    <r>
      <rPr>
        <sz val="10.5"/>
        <color indexed="63"/>
        <rFont val="宋体"/>
        <family val="0"/>
      </rPr>
      <t xml:space="preserve"> </t>
    </r>
    <r>
      <rPr>
        <sz val="10.5"/>
        <color indexed="63"/>
        <rFont val="宋体"/>
        <family val="0"/>
      </rPr>
      <t>primers that are generated using our custom assay design tool for improved accuracy and specificity.</t>
    </r>
    <r>
      <rPr>
        <sz val="10.5"/>
        <color indexed="63"/>
        <rFont val="宋体"/>
        <family val="0"/>
      </rPr>
      <t xml:space="preserve"> </t>
    </r>
    <r>
      <rPr>
        <sz val="10.5"/>
        <color indexed="63"/>
        <rFont val="宋体"/>
        <family val="0"/>
      </rPr>
      <t>rhAmp ADME SNP Assays targeting genes responsible for the absorption, distribution, metabolism,</t>
    </r>
    <r>
      <rPr>
        <sz val="10.5"/>
        <color indexed="63"/>
        <rFont val="宋体"/>
        <family val="0"/>
      </rPr>
      <t xml:space="preserve"> </t>
    </r>
    <r>
      <rPr>
        <sz val="10.5"/>
        <color indexed="63"/>
        <rFont val="宋体"/>
        <family val="0"/>
      </rPr>
      <t>and excretion of pharmaceutical compounds are also experimentally validated.</t>
    </r>
  </si>
  <si>
    <t>Package size</t>
  </si>
  <si>
    <t>Reactions*</t>
  </si>
  <si>
    <t>Concentration</t>
  </si>
  <si>
    <r>
      <rPr>
        <sz val="12"/>
        <color indexed="63"/>
        <rFont val="Times New Roman"/>
        <family val="0"/>
      </rPr>
      <t>rhAmp</t>
    </r>
    <r>
      <rPr>
        <sz val="12"/>
        <color indexed="63"/>
        <rFont val="SimSun"/>
        <family val="0"/>
      </rPr>
      <t xml:space="preserve">™ </t>
    </r>
    <r>
      <rPr>
        <sz val="12"/>
        <color indexed="63"/>
        <rFont val="Times New Roman"/>
        <family val="0"/>
      </rPr>
      <t>SNP Assay or</t>
    </r>
  </si>
  <si>
    <t>XS</t>
  </si>
  <si>
    <t>20X</t>
  </si>
  <si>
    <t>Inquire</t>
  </si>
  <si>
    <r>
      <rPr>
        <sz val="12"/>
        <color indexed="63"/>
        <rFont val="Times New Roman"/>
        <family val="0"/>
      </rPr>
      <t>rhAmp</t>
    </r>
    <r>
      <rPr>
        <sz val="12"/>
        <color indexed="63"/>
        <rFont val="SimSun"/>
        <family val="0"/>
      </rPr>
      <t xml:space="preserve">™ </t>
    </r>
    <r>
      <rPr>
        <sz val="12"/>
        <color indexed="63"/>
        <rFont val="Times New Roman"/>
        <family val="0"/>
      </rPr>
      <t>ADME SNP Assay</t>
    </r>
  </si>
  <si>
    <t>S</t>
  </si>
  <si>
    <t>M</t>
  </si>
  <si>
    <t>80X</t>
  </si>
  <si>
    <t>L</t>
  </si>
  <si>
    <r>
      <rPr>
        <sz val="9"/>
        <rFont val="Calibri"/>
        <family val="0"/>
      </rPr>
      <t xml:space="preserve">*Number of reactions is based on a 10 </t>
    </r>
    <r>
      <rPr>
        <sz val="10.5"/>
        <color indexed="63"/>
        <rFont val="SimSun"/>
        <family val="0"/>
      </rPr>
      <t>μ</t>
    </r>
    <r>
      <rPr>
        <sz val="10.5"/>
        <color indexed="63"/>
        <rFont val="宋体"/>
        <family val="0"/>
      </rPr>
      <t>L reaction volume.</t>
    </r>
  </si>
  <si>
    <t>rhAmp Genotyping Master Mix</t>
  </si>
  <si>
    <t>This 2X master mix solution contains the required enzymes and components necessary for activation and amplification of rhAmp SNP Assays.</t>
  </si>
  <si>
    <t>Catalog No.</t>
  </si>
  <si>
    <t>Total volume (mL)</t>
  </si>
  <si>
    <t>Unit size</t>
  </si>
  <si>
    <r>
      <rPr>
        <sz val="12"/>
        <color indexed="63"/>
        <rFont val="Times New Roman"/>
        <family val="0"/>
      </rPr>
      <t>rhAmp</t>
    </r>
    <r>
      <rPr>
        <sz val="12"/>
        <color indexed="63"/>
        <rFont val="SimSun"/>
        <family val="0"/>
      </rPr>
      <t xml:space="preserve">™ </t>
    </r>
    <r>
      <rPr>
        <sz val="12"/>
        <color indexed="63"/>
        <rFont val="Times New Roman"/>
        <family val="0"/>
      </rPr>
      <t>Genotyping Master Mix</t>
    </r>
  </si>
  <si>
    <r>
      <rPr>
        <sz val="12"/>
        <color indexed="63"/>
        <rFont val="Times New Roman"/>
        <family val="0"/>
      </rPr>
      <t xml:space="preserve">   </t>
    </r>
    <r>
      <rPr>
        <sz val="12"/>
        <color indexed="63"/>
        <rFont val="Times New Roman"/>
        <family val="0"/>
      </rPr>
      <t>1 x 0.5 mL</t>
    </r>
  </si>
  <si>
    <r>
      <rPr>
        <sz val="12"/>
        <color indexed="63"/>
        <rFont val="Times New Roman"/>
        <family val="0"/>
      </rPr>
      <t xml:space="preserve">   </t>
    </r>
    <r>
      <rPr>
        <sz val="12"/>
        <color indexed="63"/>
        <rFont val="Times New Roman"/>
        <family val="0"/>
      </rPr>
      <t>1 x 5 mL</t>
    </r>
  </si>
  <si>
    <r>
      <rPr>
        <sz val="12"/>
        <color indexed="63"/>
        <rFont val="Times New Roman"/>
        <family val="0"/>
      </rPr>
      <t xml:space="preserve">   </t>
    </r>
    <r>
      <rPr>
        <sz val="12"/>
        <color indexed="63"/>
        <rFont val="Times New Roman"/>
        <family val="0"/>
      </rPr>
      <t>2 x 5 mL</t>
    </r>
  </si>
  <si>
    <r>
      <rPr>
        <sz val="12"/>
        <color indexed="63"/>
        <rFont val="Times New Roman"/>
        <family val="0"/>
      </rPr>
      <t xml:space="preserve">   </t>
    </r>
    <r>
      <rPr>
        <sz val="12"/>
        <color indexed="63"/>
        <rFont val="Times New Roman"/>
        <family val="0"/>
      </rPr>
      <t>5 x 5 mL</t>
    </r>
  </si>
  <si>
    <t>1 x 50 mL</t>
  </si>
  <si>
    <t>rhAmp Reporter Mix</t>
  </si>
  <si>
    <r>
      <rPr>
        <sz val="9"/>
        <rFont val="Calibri"/>
        <family val="0"/>
      </rPr>
      <t>A 40X universal, reporter probe mix for use with rhAmp</t>
    </r>
    <r>
      <rPr>
        <sz val="10.5"/>
        <color indexed="63"/>
        <rFont val="SimSun"/>
        <family val="0"/>
      </rPr>
      <t xml:space="preserve"> </t>
    </r>
    <r>
      <rPr>
        <sz val="10.5"/>
        <color indexed="63"/>
        <rFont val="宋体"/>
        <family val="0"/>
      </rPr>
      <t>Genotyping Master Mix and rhAmp SNP Assays. Does not contain reference dye.</t>
    </r>
  </si>
  <si>
    <r>
      <rPr>
        <sz val="10.5"/>
        <color indexed="63"/>
        <rFont val="Helvetica"/>
        <family val="0"/>
      </rPr>
      <t>rhAmp</t>
    </r>
    <r>
      <rPr>
        <sz val="10.5"/>
        <color indexed="63"/>
        <rFont val="SimSun"/>
        <family val="0"/>
      </rPr>
      <t xml:space="preserve">™ </t>
    </r>
    <r>
      <rPr>
        <sz val="10.5"/>
        <color indexed="63"/>
        <rFont val="Helvetica"/>
        <family val="0"/>
      </rPr>
      <t xml:space="preserve">Reporter Mix, 25 </t>
    </r>
    <r>
      <rPr>
        <sz val="10.5"/>
        <color indexed="63"/>
        <rFont val="SimSun"/>
        <family val="0"/>
      </rPr>
      <t>µ</t>
    </r>
    <r>
      <rPr>
        <sz val="10.5"/>
        <color indexed="63"/>
        <rFont val="Helvetica"/>
        <family val="0"/>
      </rPr>
      <t>L</t>
    </r>
  </si>
  <si>
    <r>
      <rPr>
        <sz val="10.5"/>
        <color indexed="63"/>
        <rFont val="Helvetica"/>
        <family val="0"/>
      </rPr>
      <t xml:space="preserve">1 x 25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</si>
  <si>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250 </t>
    </r>
    <r>
      <rPr>
        <sz val="10.5"/>
        <color indexed="63"/>
        <rFont val="SimSun"/>
        <family val="0"/>
      </rPr>
      <t>µ</t>
    </r>
    <r>
      <rPr>
        <sz val="10.5"/>
        <color indexed="63"/>
        <rFont val="Helvetica"/>
        <family val="0"/>
      </rPr>
      <t>L</t>
    </r>
  </si>
  <si>
    <r>
      <rPr>
        <sz val="10.5"/>
        <color indexed="63"/>
        <rFont val="Helvetica"/>
        <family val="0"/>
      </rPr>
      <t xml:space="preserve">1 x 250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</si>
  <si>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500 </t>
    </r>
    <r>
      <rPr>
        <sz val="10.5"/>
        <color indexed="63"/>
        <rFont val="SimSun"/>
        <family val="0"/>
      </rPr>
      <t>µ</t>
    </r>
    <r>
      <rPr>
        <sz val="10.5"/>
        <color indexed="63"/>
        <rFont val="Helvetica"/>
        <family val="0"/>
      </rPr>
      <t>L</t>
    </r>
  </si>
  <si>
    <r>
      <rPr>
        <sz val="10.5"/>
        <color indexed="63"/>
        <rFont val="Helvetica"/>
        <family val="0"/>
      </rPr>
      <t xml:space="preserve">1 x 500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</si>
  <si>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1250 </t>
    </r>
    <r>
      <rPr>
        <sz val="10.5"/>
        <color indexed="63"/>
        <rFont val="SimSun"/>
        <family val="0"/>
      </rPr>
      <t>µ</t>
    </r>
    <r>
      <rPr>
        <sz val="10.5"/>
        <color indexed="63"/>
        <rFont val="Helvetica"/>
        <family val="0"/>
      </rPr>
      <t>L</t>
    </r>
  </si>
  <si>
    <r>
      <rPr>
        <sz val="10.5"/>
        <color indexed="63"/>
        <rFont val="Helvetica"/>
        <family val="0"/>
      </rPr>
      <t xml:space="preserve">1 x 1250 </t>
    </r>
    <r>
      <rPr>
        <sz val="10.5"/>
        <color indexed="63"/>
        <rFont val="SimSun"/>
        <family val="0"/>
      </rPr>
      <t>µ</t>
    </r>
    <r>
      <rPr>
        <sz val="10.5"/>
        <color indexed="63"/>
        <rFont val="Helvetica"/>
        <family val="0"/>
      </rPr>
      <t>L</t>
    </r>
  </si>
  <si>
    <r>
      <rPr>
        <sz val="10.5"/>
        <color indexed="63"/>
        <rFont val="Helvetica"/>
        <family val="0"/>
      </rPr>
      <t>1076029</t>
    </r>
    <r>
      <rPr>
        <sz val="12"/>
        <color indexed="63"/>
        <rFont val="Arial"/>
        <family val="0"/>
      </rPr>
      <t> </t>
    </r>
  </si>
  <si>
    <r>
      <rPr>
        <sz val="10.5"/>
        <color indexed="63"/>
        <rFont val="Helvetica"/>
        <family val="0"/>
      </rPr>
      <t>rhAmp</t>
    </r>
    <r>
      <rPr>
        <sz val="10.5"/>
        <color indexed="63"/>
        <rFont val="SimSun"/>
        <family val="0"/>
      </rPr>
      <t xml:space="preserve">™ </t>
    </r>
    <r>
      <rPr>
        <sz val="10.5"/>
        <color indexed="63"/>
        <rFont val="Helvetica"/>
        <family val="0"/>
      </rPr>
      <t xml:space="preserve">Reporter Mix, 2500 </t>
    </r>
    <r>
      <rPr>
        <sz val="10.5"/>
        <color indexed="63"/>
        <rFont val="SimSun"/>
        <family val="0"/>
      </rPr>
      <t>µ</t>
    </r>
    <r>
      <rPr>
        <sz val="10.5"/>
        <color indexed="63"/>
        <rFont val="Helvetica"/>
        <family val="0"/>
      </rPr>
      <t>L</t>
    </r>
  </si>
  <si>
    <r>
      <rPr>
        <sz val="10.5"/>
        <color indexed="63"/>
        <rFont val="Helvetica"/>
        <family val="0"/>
      </rPr>
      <t xml:space="preserve">1 x 2500 </t>
    </r>
    <r>
      <rPr>
        <sz val="10.5"/>
        <color indexed="63"/>
        <rFont val="SimSun"/>
        <family val="0"/>
      </rPr>
      <t>µ</t>
    </r>
    <r>
      <rPr>
        <sz val="10.5"/>
        <color indexed="63"/>
        <rFont val="Helvetica"/>
        <family val="0"/>
      </rPr>
      <t>L</t>
    </r>
  </si>
  <si>
    <r>
      <rPr>
        <b/>
        <sz val="9"/>
        <rFont val="Calibri"/>
        <family val="0"/>
      </rPr>
      <t>rhAmp</t>
    </r>
    <r>
      <rPr>
        <b/>
        <sz val="10.5"/>
        <color indexed="63"/>
        <rFont val="SimSun"/>
        <family val="0"/>
      </rPr>
      <t xml:space="preserve">™ </t>
    </r>
    <r>
      <rPr>
        <b/>
        <sz val="10.5"/>
        <color indexed="63"/>
        <rFont val="宋体"/>
        <family val="0"/>
      </rPr>
      <t>Reporter Mix w/Reference</t>
    </r>
  </si>
  <si>
    <r>
      <rPr>
        <b/>
        <sz val="9"/>
        <rFont val="Calibri"/>
        <family val="0"/>
      </rPr>
      <t>A 40X universal, reporter probe mix with reference dye required by certain instruments. For use with rhAmp</t>
    </r>
    <r>
      <rPr>
        <sz val="10.5"/>
        <color indexed="63"/>
        <rFont val="SimSun"/>
        <family val="0"/>
      </rPr>
      <t xml:space="preserve">™ </t>
    </r>
    <r>
      <rPr>
        <sz val="10.5"/>
        <color indexed="63"/>
        <rFont val="宋体"/>
        <family val="0"/>
      </rPr>
      <t>Genotyping Master Mix and rhAmp SNP Assays.</t>
    </r>
  </si>
  <si>
    <r>
      <rPr>
        <sz val="10.5"/>
        <color indexed="63"/>
        <rFont val="Helvetica"/>
        <family val="0"/>
      </rPr>
      <t>rhAmp</t>
    </r>
    <r>
      <rPr>
        <sz val="10.5"/>
        <color indexed="63"/>
        <rFont val="SimSun"/>
        <family val="0"/>
      </rPr>
      <t xml:space="preserve">™ </t>
    </r>
    <r>
      <rPr>
        <sz val="10.5"/>
        <color indexed="63"/>
        <rFont val="Helvetica"/>
        <family val="0"/>
      </rPr>
      <t xml:space="preserve">Reporter Mix w/Reference, 25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</si>
  <si>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w/Reference 250 </t>
    </r>
    <r>
      <rPr>
        <sz val="10.5"/>
        <color indexed="63"/>
        <rFont val="SimSun"/>
        <family val="0"/>
      </rPr>
      <t>µ</t>
    </r>
    <r>
      <rPr>
        <sz val="10.5"/>
        <color indexed="63"/>
        <rFont val="Helvetica"/>
        <family val="0"/>
      </rPr>
      <t>L</t>
    </r>
  </si>
  <si>
    <r>
      <rPr>
        <sz val="10.5"/>
        <color indexed="63"/>
        <rFont val="Helvetica"/>
        <family val="0"/>
      </rPr>
      <t xml:space="preserve"> 1 x 250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</si>
  <si>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w/Reference, 500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</si>
  <si>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w/Reference, 1250 </t>
    </r>
    <r>
      <rPr>
        <sz val="10.5"/>
        <color indexed="63"/>
        <rFont val="SimSun"/>
        <family val="0"/>
      </rPr>
      <t>µ</t>
    </r>
    <r>
      <rPr>
        <sz val="10.5"/>
        <color indexed="63"/>
        <rFont val="Helvetica"/>
        <family val="0"/>
      </rPr>
      <t>L</t>
    </r>
  </si>
  <si>
    <r>
      <rPr>
        <sz val="10.5"/>
        <color indexed="63"/>
        <rFont val="Helvetica"/>
        <family val="0"/>
      </rPr>
      <t>rhAmp</t>
    </r>
    <r>
      <rPr>
        <sz val="10.5"/>
        <color indexed="63"/>
        <rFont val="SimSun"/>
        <family val="0"/>
      </rPr>
      <t xml:space="preserve">™ </t>
    </r>
    <r>
      <rPr>
        <sz val="10.5"/>
        <color indexed="63"/>
        <rFont val="Helvetica"/>
        <family val="0"/>
      </rPr>
      <t xml:space="preserve">Reporter Mix w/Reference, 2500 </t>
    </r>
    <r>
      <rPr>
        <sz val="10.5"/>
        <color indexed="63"/>
        <rFont val="SimSun"/>
        <family val="0"/>
      </rPr>
      <t>µ</t>
    </r>
    <r>
      <rPr>
        <sz val="10.5"/>
        <color indexed="63"/>
        <rFont val="Helvetica"/>
        <family val="0"/>
      </rPr>
      <t>L</t>
    </r>
  </si>
  <si>
    <t>ABOUT IDT</t>
  </si>
  <si>
    <t>The source for custom oligo synthesis</t>
  </si>
  <si>
    <r>
      <rPr>
        <sz val="9"/>
        <color indexed="63"/>
        <rFont val="Calibri"/>
        <family val="0"/>
      </rPr>
      <t>Integrated DNA Technologies (IDT) is the largest supplier of custom nucleic acids, manufacturing DNA and RNA oligos and serving the areas of academic  research,  biotechnology,  and  pharmaceutical  development.  IDT  products  support  applications  including  DNA  sequencing,  DNA amplification, expression profiling, microarray analysis, SNP detection, gene quantification, and functional genomics. IDT is unique in its ability to accommodate even the largest orders without compromising quality.</t>
    </r>
  </si>
  <si>
    <r>
      <rPr>
        <sz val="9"/>
        <color indexed="63"/>
        <rFont val="Calibri"/>
        <family val="0"/>
      </rPr>
      <t>IDT’s development has been guided by an uncompromising approach to quality, a belief in the value of good service and a determination to minimize consumer costs. IDT serves its worldwide customer base from facilities in Coralville, Iowa; San Diego, California and Leuven, Belgium. IDT’s Iowa and California locations are both ISO 9001:2000 certifi ed and its Clinical and Commercial Manufacturing suite achieved ISO 13485:2003 certification.</t>
    </r>
  </si>
  <si>
    <r>
      <rPr>
        <b/>
        <sz val="12"/>
        <color indexed="63"/>
        <rFont val="Calibri"/>
        <family val="0"/>
      </rPr>
      <t>IDTpridesitselfonquality</t>
    </r>
  </si>
  <si>
    <r>
      <rPr>
        <sz val="9"/>
        <color indexed="63"/>
        <rFont val="Lucida Sans"/>
        <family val="0"/>
      </rPr>
      <t>Ÿ</t>
    </r>
    <r>
      <rPr>
        <sz val="9"/>
        <color indexed="63"/>
        <rFont val="Calibri"/>
        <family val="0"/>
      </rPr>
      <t xml:space="preserve">   All oligos quantitated twice by UV Spectrophotometry</t>
    </r>
  </si>
  <si>
    <r>
      <rPr>
        <sz val="9"/>
        <color indexed="63"/>
        <rFont val="Lucida Sans"/>
        <family val="0"/>
      </rPr>
      <t>Ÿ</t>
    </r>
    <r>
      <rPr>
        <sz val="9"/>
        <color indexed="63"/>
        <rFont val="Calibri"/>
        <family val="0"/>
      </rPr>
      <t xml:space="preserve">   All oligos are QC tested by mass spectrometry</t>
    </r>
  </si>
  <si>
    <r>
      <rPr>
        <sz val="9"/>
        <color indexed="63"/>
        <rFont val="Lucida Sans"/>
        <family val="0"/>
      </rPr>
      <t>Ÿ</t>
    </r>
    <r>
      <rPr>
        <sz val="9"/>
        <color indexed="63"/>
        <rFont val="Calibri"/>
        <family val="0"/>
      </rPr>
      <t xml:space="preserve">   IDT employs MALDI MS for high-throughput QC of oligos 10-45 bases</t>
    </r>
  </si>
  <si>
    <r>
      <rPr>
        <sz val="9"/>
        <color indexed="63"/>
        <rFont val="Lucida Sans"/>
        <family val="0"/>
      </rPr>
      <t>Ÿ</t>
    </r>
    <r>
      <rPr>
        <sz val="9"/>
        <color indexed="63"/>
        <rFont val="Calibri"/>
        <family val="0"/>
      </rPr>
      <t xml:space="preserve">   Advanced ESI MS QC is used for modifi ed and long oligos up to 135 bases</t>
    </r>
  </si>
  <si>
    <r>
      <rPr>
        <sz val="9"/>
        <color indexed="63"/>
        <rFont val="Lucida Sans"/>
        <family val="0"/>
      </rPr>
      <t>Ÿ</t>
    </r>
    <r>
      <rPr>
        <sz val="9"/>
        <color indexed="63"/>
        <rFont val="Calibri"/>
        <family val="0"/>
      </rPr>
      <t xml:space="preserve">   A proprietary LC-MS electrospray method is used to provide accurate mass assessment up to 200 bases</t>
    </r>
  </si>
  <si>
    <r>
      <rPr>
        <sz val="9"/>
        <color indexed="63"/>
        <rFont val="Lucida Sans"/>
        <family val="0"/>
      </rPr>
      <t>Ÿ</t>
    </r>
    <r>
      <rPr>
        <sz val="9"/>
        <color indexed="63"/>
        <rFont val="Calibri"/>
        <family val="0"/>
      </rPr>
      <t xml:space="preserve">   All purifi ed oligos are analyzed by capillary electrophoresis or HPLC</t>
    </r>
  </si>
  <si>
    <r>
      <rPr>
        <sz val="9"/>
        <color indexed="63"/>
        <rFont val="Lucida Sans"/>
        <family val="0"/>
      </rPr>
      <t>Ÿ</t>
    </r>
    <r>
      <rPr>
        <sz val="9"/>
        <color indexed="63"/>
        <rFont val="Calibri"/>
        <family val="0"/>
      </rPr>
      <t xml:space="preserve">   Each oligo is provided with a spec sheet that lists the sequence name, sequence, modifi cations, purifi cation, molecular weight, GC  content, Tm, extinction coeffi cient, secondary structure calculations, OD260, milligram and nanomole yield</t>
    </r>
  </si>
  <si>
    <r>
      <rPr>
        <sz val="9"/>
        <color indexed="63"/>
        <rFont val="Lucida Sans"/>
        <family val="0"/>
      </rPr>
      <t>Ÿ</t>
    </r>
    <r>
      <rPr>
        <sz val="9"/>
        <color indexed="63"/>
        <rFont val="Calibri"/>
        <family val="0"/>
      </rPr>
      <t xml:space="preserve">   Custom analytical services are available IDTWorld Headquarters, Coralville, IA USA</t>
    </r>
  </si>
  <si>
    <r>
      <rPr>
        <b/>
        <sz val="12"/>
        <color indexed="63"/>
        <rFont val="Calibri"/>
        <family val="0"/>
      </rPr>
      <t>The IDTAdvantage</t>
    </r>
  </si>
  <si>
    <r>
      <rPr>
        <sz val="9"/>
        <color indexed="63"/>
        <rFont val="Lucida Sans"/>
        <family val="0"/>
      </rPr>
      <t>Ÿ</t>
    </r>
    <r>
      <rPr>
        <sz val="9"/>
        <color indexed="63"/>
        <rFont val="Calibri"/>
        <family val="0"/>
      </rPr>
      <t xml:space="preserve">   </t>
    </r>
    <r>
      <rPr>
        <b/>
        <sz val="9"/>
        <color indexed="63"/>
        <rFont val="Calibri"/>
        <family val="0"/>
      </rPr>
      <t>Qualityguaranteed</t>
    </r>
  </si>
  <si>
    <r>
      <rPr>
        <sz val="9"/>
        <color indexed="63"/>
        <rFont val="Calibri"/>
        <family val="0"/>
      </rPr>
      <t>If any oligo does not meet IDT’s strict quality standards, it will be re-synthesized at no chargeand notifi cation provided directly.</t>
    </r>
  </si>
  <si>
    <r>
      <rPr>
        <sz val="9"/>
        <color indexed="63"/>
        <rFont val="Lucida Sans"/>
        <family val="0"/>
      </rPr>
      <t>Ÿ</t>
    </r>
    <r>
      <rPr>
        <sz val="9"/>
        <color indexed="63"/>
        <rFont val="Calibri"/>
        <family val="0"/>
      </rPr>
      <t xml:space="preserve">   </t>
    </r>
    <r>
      <rPr>
        <b/>
        <vertAlign val="superscript"/>
        <sz val="9"/>
        <color indexed="63"/>
        <rFont val="Calibri"/>
        <family val="0"/>
      </rPr>
      <t>Convenientordering</t>
    </r>
  </si>
  <si>
    <r>
      <rPr>
        <sz val="9"/>
        <color indexed="63"/>
        <rFont val="Calibri"/>
        <family val="0"/>
      </rPr>
      <t>Sophisticated, confidential online ordering with several secure payment methods.</t>
    </r>
  </si>
  <si>
    <r>
      <rPr>
        <vertAlign val="subscript"/>
        <sz val="9"/>
        <color indexed="63"/>
        <rFont val="Lucida Sans"/>
        <family val="0"/>
      </rPr>
      <t>Ÿ</t>
    </r>
    <r>
      <rPr>
        <vertAlign val="subscript"/>
        <sz val="9"/>
        <color indexed="63"/>
        <rFont val="Calibri"/>
        <family val="0"/>
      </rPr>
      <t xml:space="preserve">   </t>
    </r>
    <r>
      <rPr>
        <b/>
        <sz val="9"/>
        <color indexed="63"/>
        <rFont val="Calibri"/>
        <family val="0"/>
      </rPr>
      <t>Automatedorderconfirmationsystem</t>
    </r>
  </si>
  <si>
    <r>
      <rPr>
        <sz val="9"/>
        <color indexed="63"/>
        <rFont val="Calibri"/>
        <family val="0"/>
      </rPr>
      <t>Order and shipment confirmations are sent automatically via email. Detailed information on each order’s progress is available online.</t>
    </r>
  </si>
  <si>
    <r>
      <rPr>
        <vertAlign val="subscript"/>
        <sz val="9"/>
        <color indexed="63"/>
        <rFont val="Lucida Sans"/>
        <family val="0"/>
      </rPr>
      <t>Ÿ</t>
    </r>
    <r>
      <rPr>
        <vertAlign val="subscript"/>
        <sz val="9"/>
        <color indexed="63"/>
        <rFont val="Calibri"/>
        <family val="0"/>
      </rPr>
      <t xml:space="preserve">   </t>
    </r>
    <r>
      <rPr>
        <b/>
        <sz val="9"/>
        <color indexed="63"/>
        <rFont val="Calibri"/>
        <family val="0"/>
      </rPr>
      <t>Extended Customer Care</t>
    </r>
  </si>
  <si>
    <r>
      <rPr>
        <sz val="9"/>
        <color indexed="63"/>
        <rFont val="Calibri"/>
        <family val="0"/>
      </rPr>
      <t>See www.idtdna.com for information on how to contact IDT’s professional Customer Care and Technical Support representatives.</t>
    </r>
  </si>
  <si>
    <r>
      <rPr>
        <vertAlign val="subscript"/>
        <sz val="9"/>
        <color indexed="63"/>
        <rFont val="Lucida Sans"/>
        <family val="0"/>
      </rPr>
      <t>Ÿ</t>
    </r>
    <r>
      <rPr>
        <vertAlign val="subscript"/>
        <sz val="9"/>
        <color indexed="63"/>
        <rFont val="Calibri"/>
        <family val="0"/>
      </rPr>
      <t xml:space="preserve">   </t>
    </r>
    <r>
      <rPr>
        <b/>
        <sz val="9"/>
        <color indexed="63"/>
        <rFont val="Calibri"/>
        <family val="0"/>
      </rPr>
      <t>Experiencedtechnicalsupport</t>
    </r>
  </si>
  <si>
    <r>
      <rPr>
        <sz val="9"/>
        <color indexed="63"/>
        <rFont val="Calibri"/>
        <family val="0"/>
      </rPr>
      <t>IDT’s  staff  includes  Ph.D-level  experts  in  synthetic  chemistry,  oligo  design,  sequencing,  PCR,  RNAi,  gene  synthesis  and  related  research applications.</t>
    </r>
  </si>
  <si>
    <r>
      <rPr>
        <sz val="9"/>
        <color indexed="63"/>
        <rFont val="Lucida Sans"/>
        <family val="0"/>
      </rPr>
      <t>Ÿ</t>
    </r>
    <r>
      <rPr>
        <sz val="9"/>
        <color indexed="63"/>
        <rFont val="Calibri"/>
        <family val="0"/>
      </rPr>
      <t xml:space="preserve">   </t>
    </r>
    <r>
      <rPr>
        <b/>
        <sz val="9"/>
        <color indexed="63"/>
        <rFont val="Calibri"/>
        <family val="0"/>
      </rPr>
      <t>Freeonlinedesignandanalysistools</t>
    </r>
  </si>
  <si>
    <r>
      <rPr>
        <sz val="9"/>
        <color indexed="63"/>
        <rFont val="Calibri"/>
        <family val="0"/>
      </rPr>
      <t>Go to www.idtdna.com to access IDT’s extensive suite of free online design and analysis tools including PrimerQuest, RNAi and miRNA design, Tm analysis and a resuspension calculator.</t>
    </r>
  </si>
  <si>
    <r>
      <rPr>
        <vertAlign val="superscript"/>
        <sz val="9"/>
        <color indexed="63"/>
        <rFont val="Lucida Sans"/>
        <family val="0"/>
      </rPr>
      <t>Ÿ</t>
    </r>
    <r>
      <rPr>
        <vertAlign val="superscript"/>
        <sz val="9"/>
        <color indexed="63"/>
        <rFont val="Calibri"/>
        <family val="0"/>
      </rPr>
      <t xml:space="preserve">   </t>
    </r>
    <r>
      <rPr>
        <b/>
        <sz val="9"/>
        <color indexed="63"/>
        <rFont val="Calibri"/>
        <family val="0"/>
      </rPr>
      <t>Onlineaccountfeatures</t>
    </r>
  </si>
  <si>
    <r>
      <rPr>
        <sz val="9"/>
        <color indexed="63"/>
        <rFont val="Calibri"/>
        <family val="0"/>
      </rPr>
      <t>Track shipments, access QC documents and invoices, view order history information and reorder products easily.</t>
    </r>
  </si>
  <si>
    <r>
      <rPr>
        <vertAlign val="superscript"/>
        <sz val="9"/>
        <color indexed="63"/>
        <rFont val="Lucida Sans"/>
        <family val="0"/>
      </rPr>
      <t>Ÿ</t>
    </r>
    <r>
      <rPr>
        <vertAlign val="superscript"/>
        <sz val="9"/>
        <color indexed="63"/>
        <rFont val="Calibri"/>
        <family val="0"/>
      </rPr>
      <t xml:space="preserve">  </t>
    </r>
    <r>
      <rPr>
        <b/>
        <sz val="9"/>
        <color indexed="63"/>
        <rFont val="Calibri"/>
        <family val="0"/>
      </rPr>
      <t>Orderingin India</t>
    </r>
  </si>
  <si>
    <r>
      <rPr>
        <sz val="9"/>
        <color indexed="63"/>
        <rFont val="Calibri"/>
        <family val="0"/>
      </rPr>
      <t>Place</t>
    </r>
    <r>
      <rPr>
        <sz val="9"/>
        <color indexed="63"/>
        <rFont val="Lucida Sans"/>
        <family val="0"/>
      </rPr>
      <t xml:space="preserve"> your orders online at idt. sales@aggenome.com</t>
    </r>
  </si>
  <si>
    <t>48 | IDT Price List 2018-20</t>
  </si>
  <si>
    <t>agrigenome</t>
  </si>
  <si>
    <r>
      <rPr>
        <b/>
        <sz val="19"/>
        <color indexed="63"/>
        <rFont val="Arial"/>
        <family val="0"/>
      </rPr>
      <t>501, 5th Floor, SCK 01 Building</t>
    </r>
  </si>
  <si>
    <r>
      <rPr>
        <b/>
        <sz val="19"/>
        <color indexed="63"/>
        <rFont val="Arial"/>
        <family val="0"/>
      </rPr>
      <t>Smart City Kochi, lnfopark Road, Kakkanad, Kerala, India 682 030</t>
    </r>
  </si>
  <si>
    <r>
      <rPr>
        <b/>
        <sz val="19"/>
        <color indexed="63"/>
        <rFont val="Arial"/>
        <family val="0"/>
      </rPr>
      <t>+91 484 - 2413399</t>
    </r>
  </si>
  <si>
    <r>
      <rPr>
        <b/>
        <sz val="19"/>
        <color indexed="63"/>
        <rFont val="Arial"/>
        <family val="0"/>
      </rPr>
      <t>+91 484 - 2413398</t>
    </r>
  </si>
  <si>
    <r>
      <rPr>
        <b/>
        <sz val="19"/>
        <color indexed="63"/>
        <rFont val="Arial"/>
        <family val="0"/>
      </rPr>
      <t>info@aggenome.com</t>
    </r>
  </si>
  <si>
    <t>S. No</t>
  </si>
  <si>
    <t>Catalogue No.</t>
  </si>
  <si>
    <t>Pack Size</t>
  </si>
  <si>
    <t>List Price</t>
  </si>
  <si>
    <t>MG17Ti-50</t>
  </si>
  <si>
    <t>XpressDNA Tissue Kit</t>
  </si>
  <si>
    <t>50 rxn</t>
  </si>
  <si>
    <t>MG17Ti-250</t>
  </si>
  <si>
    <t>250 rxn</t>
  </si>
  <si>
    <t>MG18Sa-50</t>
  </si>
  <si>
    <t>XpressDNA Saliva Kit</t>
  </si>
  <si>
    <t>MG18Sa-250</t>
  </si>
  <si>
    <t>MG18Pl-50</t>
  </si>
  <si>
    <t>XpressDNA Plasmid Kit</t>
  </si>
  <si>
    <t>MG18Pl-250</t>
  </si>
  <si>
    <t>MG17Bl-S50</t>
  </si>
  <si>
    <t>XpressDNA Blood Mini Kit</t>
  </si>
  <si>
    <t>MG17Bl-S250</t>
  </si>
  <si>
    <t>MG18Bl- M20</t>
  </si>
  <si>
    <t>XpressDNA Blood Midi Kit</t>
  </si>
  <si>
    <t>20 rxn</t>
  </si>
  <si>
    <t>MG18Bl- X20</t>
  </si>
  <si>
    <t>XpressDNA Blood Maxi Kit</t>
  </si>
  <si>
    <t>MG18Ba-50</t>
  </si>
  <si>
    <t>XpressDNA Bacteria Kit</t>
  </si>
  <si>
    <t>MG18Ba-250</t>
  </si>
  <si>
    <t>MG17PG-1</t>
  </si>
  <si>
    <t>XpressAffinity- Protein G</t>
  </si>
  <si>
    <t>1 ml</t>
  </si>
  <si>
    <t>MG17PG-5</t>
  </si>
  <si>
    <t>5 ml</t>
  </si>
  <si>
    <t>MG18PAG-1</t>
  </si>
  <si>
    <t>XpressAffinity- Protein A&amp;G</t>
  </si>
  <si>
    <t>MG18PAG-5</t>
  </si>
  <si>
    <t>MG17PA-1</t>
  </si>
  <si>
    <t>XpressAffinity- Protein A</t>
  </si>
  <si>
    <t>MG17PA-5</t>
  </si>
  <si>
    <t>MG17GSH-1</t>
  </si>
  <si>
    <t>XpressAffinity- Glutathione</t>
  </si>
  <si>
    <t>MG17GSH-5</t>
  </si>
  <si>
    <t>MG18CS</t>
  </si>
  <si>
    <t>XpressAffinity Custom Services</t>
  </si>
  <si>
    <t>NA</t>
  </si>
  <si>
    <t>On request</t>
  </si>
  <si>
    <t>MG18MS-6X</t>
  </si>
  <si>
    <t>Xpress Magnetic Stand X size</t>
  </si>
  <si>
    <t>6 well</t>
  </si>
  <si>
    <t>MG17MS-12</t>
  </si>
  <si>
    <t>Xpress Magnetic Stand</t>
  </si>
  <si>
    <t>12 well</t>
  </si>
  <si>
    <t>MG17MS-24</t>
  </si>
  <si>
    <t>24 well</t>
  </si>
  <si>
    <t>MG19RS-50</t>
  </si>
  <si>
    <t>Water- RNAse free</t>
  </si>
  <si>
    <t>50 ml</t>
  </si>
  <si>
    <t>MG19RS-500</t>
  </si>
  <si>
    <t>5 x 100 ml</t>
  </si>
  <si>
    <t>MG19DS-50</t>
  </si>
  <si>
    <t>Water- DNAse free</t>
  </si>
  <si>
    <t>MG19DS-500</t>
  </si>
  <si>
    <t>MG19RA-2</t>
  </si>
  <si>
    <t xml:space="preserve">RNAseA solution </t>
  </si>
  <si>
    <t>MG19PK-1</t>
  </si>
  <si>
    <t>Proteinase K Solution</t>
  </si>
  <si>
    <t>MG19MGN-1</t>
  </si>
  <si>
    <t>MagGreen DNA loading buffer 10x</t>
  </si>
  <si>
    <t>MG19DLB-1</t>
  </si>
  <si>
    <t>DNA loading Buffer 6X</t>
  </si>
  <si>
    <t>MG19STBC</t>
  </si>
  <si>
    <t>MagStable Saliva collection kit</t>
  </si>
  <si>
    <t>1 kit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</si>
</sst>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_ ;_ * \-#,##0_ ;_ * &quot;-&quot;_ ;_ @_ "/>
    <numFmt numFmtId="169" formatCode="_ * #,##0.00_ ;_ * \-#,##0.00_ ;_ * &quot;-&quot;??_ ;_ @_ "/>
    <numFmt numFmtId="170" formatCode="_ &quot;₹&quot;\ * #,##0.00_ ;_ &quot;₹&quot;\ * \-#,##0.00_ ;_ &quot;₹&quot;\ * &quot;-&quot;??_ ;_ @_ "/>
    <numFmt numFmtId="171" formatCode="_ &quot;₹&quot;\ * #,##0_ ;_ &quot;₹&quot;\ * \-#,##0_ ;_ &quot;₹&quot;\ * &quot;-&quot;_ ;_ @_ "/>
    <numFmt numFmtId="172" formatCode="_ [$₹-4009]\ * #,##0.00_ ;_ [$₹-4009]\ * \-#,##0.00_ ;_ [$₹-4009]\ * &quot;-&quot;??_ ;_ @_ "/>
  </numFmts>
  <fonts count="90">
    <font>
      <sz val="10"/>
      <color indexed="8"/>
      <name val="Times New Roman"/>
      <family val="0"/>
    </font>
    <font>
      <sz val="12"/>
      <name val="Times New Roman"/>
      <family val="0"/>
    </font>
    <font>
      <sz val="11"/>
      <color indexed="8"/>
      <name val="Calibri"/>
      <family val="0"/>
    </font>
    <font>
      <b/>
      <sz val="11"/>
      <color indexed="56"/>
      <name val="Calibri"/>
      <family val="0"/>
    </font>
    <font>
      <b/>
      <sz val="11"/>
      <color indexed="9"/>
      <name val="Calibri"/>
      <family val="0"/>
    </font>
    <font>
      <b/>
      <sz val="11"/>
      <color indexed="52"/>
      <name val="Calibri"/>
      <family val="0"/>
    </font>
    <font>
      <sz val="18"/>
      <color indexed="56"/>
      <name val="Cambria"/>
      <family val="0"/>
    </font>
    <font>
      <b/>
      <sz val="11"/>
      <color indexed="63"/>
      <name val="Calibri"/>
      <family val="0"/>
    </font>
    <font>
      <sz val="11"/>
      <color indexed="10"/>
      <name val="Calibri"/>
      <family val="0"/>
    </font>
    <font>
      <b/>
      <sz val="13"/>
      <color indexed="56"/>
      <name val="Calibri"/>
      <family val="0"/>
    </font>
    <font>
      <sz val="11"/>
      <color indexed="17"/>
      <name val="Calibri"/>
      <family val="0"/>
    </font>
    <font>
      <sz val="11"/>
      <color indexed="9"/>
      <name val="Calibri"/>
      <family val="0"/>
    </font>
    <font>
      <u val="single"/>
      <sz val="10"/>
      <color indexed="20"/>
      <name val="Times New Roman"/>
      <family val="0"/>
    </font>
    <font>
      <b/>
      <sz val="15"/>
      <color indexed="56"/>
      <name val="Calibri"/>
      <family val="0"/>
    </font>
    <font>
      <sz val="11"/>
      <color indexed="20"/>
      <name val="Calibri"/>
      <family val="0"/>
    </font>
    <font>
      <sz val="11"/>
      <color indexed="62"/>
      <name val="Calibri"/>
      <family val="0"/>
    </font>
    <font>
      <sz val="11"/>
      <color indexed="52"/>
      <name val="Calibri"/>
      <family val="0"/>
    </font>
    <font>
      <u val="single"/>
      <sz val="10"/>
      <color indexed="12"/>
      <name val="Times New Roman"/>
      <family val="0"/>
    </font>
    <font>
      <i/>
      <sz val="11"/>
      <color indexed="23"/>
      <name val="Calibri"/>
      <family val="0"/>
    </font>
    <font>
      <sz val="11"/>
      <color indexed="60"/>
      <name val="Calibri"/>
      <family val="0"/>
    </font>
    <font>
      <b/>
      <sz val="11"/>
      <color indexed="8"/>
      <name val="Calibri"/>
      <family val="0"/>
    </font>
    <font>
      <sz val="12"/>
      <color indexed="8"/>
      <name val="Times New Roman"/>
      <family val="0"/>
    </font>
    <font>
      <b/>
      <sz val="12"/>
      <color indexed="63"/>
      <name val="Calibri"/>
      <family val="0"/>
    </font>
    <font>
      <sz val="9"/>
      <name val="Calibri"/>
      <family val="0"/>
    </font>
    <font>
      <b/>
      <sz val="12"/>
      <name val="Calibri"/>
      <family val="0"/>
    </font>
    <font>
      <sz val="38"/>
      <color indexed="63"/>
      <name val="Arial"/>
      <family val="0"/>
    </font>
    <font>
      <b/>
      <sz val="19"/>
      <name val="Arial"/>
      <family val="0"/>
    </font>
    <font>
      <b/>
      <sz val="14"/>
      <name val="Calibri"/>
      <family val="0"/>
    </font>
    <font>
      <b/>
      <sz val="9"/>
      <name val="Calibri"/>
      <family val="0"/>
    </font>
    <font>
      <sz val="12"/>
      <color indexed="63"/>
      <name val="Times New Roman"/>
      <family val="0"/>
    </font>
    <font>
      <b/>
      <sz val="10"/>
      <color indexed="8"/>
      <name val="Times New Roman"/>
      <family val="0"/>
    </font>
    <font>
      <b/>
      <sz val="12"/>
      <color indexed="63"/>
      <name val="Times New Roman"/>
      <family val="0"/>
    </font>
    <font>
      <sz val="10.5"/>
      <color indexed="63"/>
      <name val="Helvetica"/>
      <family val="0"/>
    </font>
    <font>
      <sz val="10.5"/>
      <color indexed="63"/>
      <name val="Arial"/>
      <family val="0"/>
    </font>
    <font>
      <sz val="9"/>
      <color indexed="63"/>
      <name val="Calibri"/>
      <family val="0"/>
    </font>
    <font>
      <sz val="9"/>
      <name val="Arial"/>
      <family val="0"/>
    </font>
    <font>
      <sz val="10"/>
      <color indexed="8"/>
      <name val="Arial"/>
      <family val="0"/>
    </font>
    <font>
      <sz val="9.6"/>
      <color indexed="63"/>
      <name val="Arial"/>
      <family val="0"/>
    </font>
    <font>
      <sz val="8"/>
      <name val="Calibri"/>
      <family val="0"/>
    </font>
    <font>
      <b/>
      <sz val="11"/>
      <color indexed="8"/>
      <name val="Times New Roman"/>
      <family val="0"/>
    </font>
    <font>
      <b/>
      <sz val="11"/>
      <name val="Calibri"/>
      <family val="0"/>
    </font>
    <font>
      <sz val="18"/>
      <color indexed="63"/>
      <name val="Calibri"/>
      <family val="0"/>
    </font>
    <font>
      <b/>
      <sz val="12"/>
      <color indexed="8"/>
      <name val="Times New Roman"/>
      <family val="0"/>
    </font>
    <font>
      <b/>
      <sz val="12"/>
      <name val="Times New Roman"/>
      <family val="0"/>
    </font>
    <font>
      <b/>
      <sz val="9"/>
      <color indexed="63"/>
      <name val="Calibri"/>
      <family val="0"/>
    </font>
    <font>
      <sz val="12"/>
      <name val="Arial"/>
      <family val="0"/>
    </font>
    <font>
      <vertAlign val="superscript"/>
      <sz val="9"/>
      <color indexed="63"/>
      <name val="Calibri"/>
      <family val="0"/>
    </font>
    <font>
      <b/>
      <sz val="14"/>
      <color indexed="8"/>
      <name val="Times New Roman"/>
      <family val="0"/>
    </font>
    <font>
      <b/>
      <sz val="18"/>
      <color indexed="60"/>
      <name val="Calibri"/>
      <family val="0"/>
    </font>
    <font>
      <b/>
      <sz val="11"/>
      <color indexed="10"/>
      <name val="Calibri"/>
      <family val="0"/>
    </font>
    <font>
      <sz val="9"/>
      <color indexed="63"/>
      <name val="Lucida Sans"/>
      <family val="0"/>
    </font>
    <font>
      <b/>
      <vertAlign val="superscript"/>
      <sz val="9"/>
      <color indexed="63"/>
      <name val="Calibri"/>
      <family val="0"/>
    </font>
    <font>
      <vertAlign val="subscript"/>
      <sz val="9"/>
      <color indexed="63"/>
      <name val="Lucida Sans"/>
      <family val="0"/>
    </font>
    <font>
      <vertAlign val="subscript"/>
      <sz val="9"/>
      <color indexed="63"/>
      <name val="Calibri"/>
      <family val="0"/>
    </font>
    <font>
      <vertAlign val="superscript"/>
      <sz val="9"/>
      <color indexed="63"/>
      <name val="Lucida Sans"/>
      <family val="0"/>
    </font>
    <font>
      <b/>
      <sz val="19"/>
      <color indexed="63"/>
      <name val="Arial"/>
      <family val="0"/>
    </font>
    <font>
      <b/>
      <sz val="14"/>
      <color indexed="63"/>
      <name val="SimSun"/>
      <family val="0"/>
    </font>
    <font>
      <b/>
      <sz val="14"/>
      <color indexed="63"/>
      <name val="宋体"/>
      <family val="0"/>
    </font>
    <font>
      <sz val="10.5"/>
      <color indexed="63"/>
      <name val="宋体"/>
      <family val="0"/>
    </font>
    <font>
      <sz val="10.5"/>
      <color indexed="63"/>
      <name val="Symbol"/>
      <family val="0"/>
    </font>
    <font>
      <b/>
      <sz val="10.5"/>
      <color indexed="63"/>
      <name val="宋体"/>
      <family val="0"/>
    </font>
    <font>
      <sz val="7.5"/>
      <color indexed="63"/>
      <name val="宋体"/>
      <family val="0"/>
    </font>
    <font>
      <sz val="10.5"/>
      <color indexed="63"/>
      <name val="SimSun"/>
      <family val="0"/>
    </font>
    <font>
      <sz val="12"/>
      <color indexed="63"/>
      <name val="SimSun"/>
      <family val="0"/>
    </font>
    <font>
      <sz val="12"/>
      <color indexed="63"/>
      <name val="Arial"/>
      <family val="0"/>
    </font>
    <font>
      <b/>
      <sz val="10.5"/>
      <color indexed="63"/>
      <name val="SimSun"/>
      <family val="0"/>
    </font>
    <font>
      <b/>
      <vertAlign val="subscript"/>
      <sz val="49"/>
      <color indexed="9"/>
      <name val="Calibri"/>
      <family val="0"/>
    </font>
    <font>
      <b/>
      <vertAlign val="subscript"/>
      <sz val="49"/>
      <color indexed="9"/>
      <name val="Arial Narrow"/>
      <family val="0"/>
    </font>
    <font>
      <sz val="20"/>
      <color indexed="63"/>
      <name val="Arial Narrow"/>
      <family val="0"/>
    </font>
    <font>
      <vertAlign val="superscript"/>
      <sz val="5"/>
      <color indexed="63"/>
      <name val="Calibri"/>
      <family val="0"/>
    </font>
    <font>
      <vertAlign val="superscript"/>
      <sz val="5"/>
      <color indexed="63"/>
      <name val="Arial"/>
      <family val="0"/>
    </font>
    <font>
      <sz val="9"/>
      <color indexed="63"/>
      <name val="Arial"/>
      <family val="0"/>
    </font>
    <font>
      <sz val="8"/>
      <color indexed="63"/>
      <name val="Calibri"/>
      <family val="0"/>
    </font>
    <font>
      <b/>
      <vertAlign val="superscript"/>
      <sz val="6"/>
      <color indexed="63"/>
      <name val="Calibri"/>
      <family val="0"/>
    </font>
    <font>
      <vertAlign val="superscript"/>
      <sz val="6"/>
      <color indexed="63"/>
      <name val="Arial"/>
      <family val="0"/>
    </font>
    <font>
      <vertAlign val="superscript"/>
      <sz val="6"/>
      <color indexed="63"/>
      <name val="Calibri"/>
      <family val="0"/>
    </font>
    <font>
      <b/>
      <vertAlign val="superscript"/>
      <sz val="10"/>
      <color indexed="8"/>
      <name val="Times New Roman"/>
      <family val="0"/>
    </font>
    <font>
      <b/>
      <vertAlign val="superscript"/>
      <sz val="12"/>
      <color indexed="63"/>
      <name val="Calibri"/>
      <family val="0"/>
    </font>
    <font>
      <b/>
      <vertAlign val="superscript"/>
      <sz val="12"/>
      <color indexed="8"/>
      <name val="Times New Roman"/>
      <family val="0"/>
    </font>
    <font>
      <b/>
      <vertAlign val="superscript"/>
      <sz val="5"/>
      <color indexed="63"/>
      <name val="Calibri"/>
      <family val="0"/>
    </font>
    <font>
      <b/>
      <sz val="9"/>
      <color indexed="63"/>
      <name val="Arial"/>
      <family val="0"/>
    </font>
    <font>
      <i/>
      <sz val="10.5"/>
      <color indexed="63"/>
      <name val="Helvetica"/>
      <family val="0"/>
    </font>
    <font>
      <sz val="20"/>
      <color indexed="63"/>
      <name val="Calibri"/>
      <family val="0"/>
    </font>
    <font>
      <sz val="6"/>
      <color indexed="63"/>
      <name val="Arial"/>
      <family val="0"/>
    </font>
    <font>
      <sz val="6"/>
      <color indexed="63"/>
      <name val="Calibri"/>
      <family val="0"/>
    </font>
    <font>
      <vertAlign val="superscript"/>
      <sz val="4"/>
      <color indexed="63"/>
      <name val="Calibri"/>
      <family val="0"/>
    </font>
    <font>
      <b/>
      <sz val="12"/>
      <color indexed="63"/>
      <name val="Arial"/>
      <family val="0"/>
    </font>
    <font>
      <b/>
      <vertAlign val="superscript"/>
      <sz val="6"/>
      <color indexed="63"/>
      <name val="Arial"/>
      <family val="0"/>
    </font>
    <font>
      <sz val="10"/>
      <color indexed="63"/>
      <name val="Times New Roman"/>
      <family val="0"/>
    </font>
    <font>
      <b/>
      <i/>
      <sz val="11"/>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style="thin"/>
      <right style="thin"/>
      <top style="thin"/>
      <bottom/>
    </border>
    <border>
      <left/>
      <right style="thin"/>
      <top style="thin"/>
      <bottom style="thin"/>
    </border>
    <border>
      <left/>
      <right style="thin">
        <color indexed="63"/>
      </right>
      <top/>
      <bottom style="thin">
        <color indexed="63"/>
      </bottom>
    </border>
    <border>
      <left style="thin"/>
      <right style="thin"/>
      <top/>
      <bottom style="thin"/>
    </border>
    <border>
      <left style="thin">
        <color indexed="63"/>
      </left>
      <right style="thin">
        <color indexed="63"/>
      </right>
      <top style="thin">
        <color indexed="63"/>
      </top>
      <bottom/>
    </border>
    <border>
      <left style="thin">
        <color indexed="63"/>
      </left>
      <right/>
      <top style="thin">
        <color indexed="63"/>
      </top>
      <bottom/>
    </border>
    <border>
      <left style="thin">
        <color indexed="63"/>
      </left>
      <right style="thin">
        <color indexed="63"/>
      </right>
      <top/>
      <bottom/>
    </border>
    <border>
      <left style="thin">
        <color indexed="63"/>
      </left>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style="thin">
        <color indexed="63"/>
      </top>
      <bottom/>
    </border>
    <border>
      <left style="thin"/>
      <right style="thin"/>
      <top/>
      <bottom/>
    </border>
    <border>
      <left/>
      <right/>
      <top style="thin">
        <color indexed="63"/>
      </top>
      <bottom style="thin">
        <color indexed="63"/>
      </bottom>
    </border>
    <border>
      <left style="thin"/>
      <right/>
      <top style="thin"/>
      <bottom style="thin"/>
    </border>
    <border>
      <left/>
      <right style="thin"/>
      <top style="thin"/>
      <bottom/>
    </border>
    <border>
      <left/>
      <right style="thin"/>
      <top/>
      <bottom style="thin"/>
    </border>
    <border>
      <left/>
      <right style="thin"/>
      <top/>
      <bottom/>
    </border>
    <border>
      <left/>
      <right/>
      <top style="thin"/>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top/>
      <bottom/>
    </border>
    <border>
      <left style="medium"/>
      <right/>
      <top style="thin"/>
      <bottom style="thin"/>
    </border>
    <border>
      <left style="medium"/>
      <right style="thin"/>
      <top/>
      <bottom/>
    </border>
    <border>
      <left style="medium"/>
      <right style="thin"/>
      <top style="thin"/>
      <bottom style="medium"/>
    </border>
    <border>
      <left style="medium"/>
      <right style="thin"/>
      <top/>
      <bottom style="medium"/>
    </border>
    <border>
      <left style="thin"/>
      <right style="thin"/>
      <top style="thin"/>
      <bottom style="medium"/>
    </border>
    <border>
      <left style="thin"/>
      <right/>
      <top style="thin"/>
      <bottom style="medium"/>
    </border>
    <border>
      <left style="medium"/>
      <right style="thin"/>
      <top style="medium"/>
      <bottom style="medium"/>
    </border>
    <border>
      <left/>
      <right/>
      <top/>
      <bottom style="thin">
        <color indexed="63"/>
      </bottom>
    </border>
    <border>
      <left/>
      <right style="thin">
        <color indexed="63"/>
      </right>
      <top/>
      <bottom/>
    </border>
    <border>
      <left/>
      <right/>
      <top style="thin">
        <color indexed="63"/>
      </top>
      <bottom/>
    </border>
    <border>
      <left/>
      <right style="thin">
        <color indexed="8"/>
      </right>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5" fillId="20" borderId="1" applyNumberFormat="0" applyAlignment="0" applyProtection="0"/>
    <xf numFmtId="0" fontId="4" fillId="21" borderId="2"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0" fillId="4" borderId="0" applyNumberFormat="0" applyBorder="0" applyAlignment="0" applyProtection="0"/>
    <xf numFmtId="0" fontId="13" fillId="0" borderId="3" applyNumberFormat="0" applyFill="0" applyAlignment="0" applyProtection="0"/>
    <xf numFmtId="0" fontId="9"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9" fillId="22" borderId="0" applyNumberFormat="0" applyBorder="0" applyAlignment="0" applyProtection="0"/>
    <xf numFmtId="0" fontId="2" fillId="0" borderId="0">
      <alignment/>
      <protection/>
    </xf>
    <xf numFmtId="0" fontId="0" fillId="23" borderId="7" applyNumberFormat="0" applyFont="0" applyAlignment="0" applyProtection="0"/>
    <xf numFmtId="0" fontId="7"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8" fillId="0" borderId="0" applyNumberFormat="0" applyFill="0" applyBorder="0" applyAlignment="0" applyProtection="0"/>
  </cellStyleXfs>
  <cellXfs count="464">
    <xf numFmtId="0" fontId="0" fillId="0" borderId="0" xfId="0" applyFill="1" applyBorder="1" applyAlignment="1">
      <alignment horizontal="left" vertical="top"/>
    </xf>
    <xf numFmtId="0" fontId="2" fillId="0" borderId="0" xfId="58" applyAlignment="1">
      <alignment horizontal="center"/>
      <protection/>
    </xf>
    <xf numFmtId="0" fontId="2" fillId="0" borderId="0" xfId="58">
      <alignment/>
      <protection/>
    </xf>
    <xf numFmtId="0" fontId="20" fillId="20" borderId="10" xfId="58" applyFont="1" applyFill="1" applyBorder="1" applyAlignment="1">
      <alignment horizontal="center"/>
      <protection/>
    </xf>
    <xf numFmtId="0" fontId="2" fillId="0" borderId="10" xfId="58" applyBorder="1" applyAlignment="1">
      <alignment horizontal="center"/>
      <protection/>
    </xf>
    <xf numFmtId="0" fontId="2" fillId="0" borderId="10" xfId="58" applyBorder="1">
      <alignment/>
      <protection/>
    </xf>
    <xf numFmtId="169" fontId="0" fillId="0" borderId="10" xfId="44" applyFont="1" applyBorder="1" applyAlignment="1">
      <alignment/>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3" fillId="0" borderId="0" xfId="0" applyFont="1" applyFill="1" applyBorder="1" applyAlignment="1">
      <alignment horizontal="left" vertical="top" indent="2"/>
    </xf>
    <xf numFmtId="0" fontId="0" fillId="0" borderId="0" xfId="0" applyFill="1" applyBorder="1" applyAlignment="1">
      <alignment horizontal="left" vertical="top" indent="2"/>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0" fontId="27" fillId="0" borderId="0" xfId="0" applyFont="1" applyFill="1" applyBorder="1" applyAlignment="1">
      <alignment horizontal="left" vertical="top"/>
    </xf>
    <xf numFmtId="0" fontId="28" fillId="0" borderId="0" xfId="0" applyFont="1" applyFill="1" applyBorder="1" applyAlignment="1">
      <alignment horizontal="left" vertical="top"/>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3" xfId="0" applyFill="1" applyBorder="1" applyAlignment="1">
      <alignment horizontal="left" vertical="top"/>
    </xf>
    <xf numFmtId="0" fontId="0" fillId="0" borderId="15" xfId="0" applyFill="1" applyBorder="1" applyAlignment="1">
      <alignment horizontal="left" vertical="top"/>
    </xf>
    <xf numFmtId="0" fontId="30" fillId="0" borderId="0" xfId="0" applyFont="1" applyFill="1" applyBorder="1" applyAlignment="1">
      <alignment horizontal="left" vertical="top"/>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15" xfId="0" applyFont="1" applyBorder="1" applyAlignment="1">
      <alignment horizontal="center" vertical="center" wrapText="1"/>
    </xf>
    <xf numFmtId="0" fontId="29" fillId="0" borderId="14" xfId="0" applyFont="1" applyBorder="1" applyAlignment="1">
      <alignment horizontal="justify" vertical="center" wrapText="1"/>
    </xf>
    <xf numFmtId="0" fontId="31" fillId="0" borderId="11" xfId="0" applyFont="1" applyBorder="1" applyAlignment="1">
      <alignment horizontal="center" vertical="center" wrapText="1"/>
    </xf>
    <xf numFmtId="0" fontId="31" fillId="0" borderId="12" xfId="0" applyFont="1" applyBorder="1" applyAlignment="1">
      <alignment horizontal="left" vertical="center" wrapText="1"/>
    </xf>
    <xf numFmtId="0" fontId="31" fillId="0" borderId="1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4" xfId="0" applyFont="1" applyBorder="1" applyAlignment="1">
      <alignment horizontal="left" vertical="center" wrapText="1"/>
    </xf>
    <xf numFmtId="0" fontId="32"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23" fillId="0" borderId="18" xfId="0" applyFont="1" applyFill="1" applyBorder="1" applyAlignment="1">
      <alignment horizontal="center" vertical="top" wrapText="1"/>
    </xf>
    <xf numFmtId="0" fontId="23" fillId="0" borderId="19" xfId="0" applyFont="1" applyFill="1" applyBorder="1" applyAlignment="1">
      <alignment horizontal="center" vertical="top" wrapText="1"/>
    </xf>
    <xf numFmtId="0" fontId="34" fillId="0" borderId="0" xfId="0" applyFont="1" applyFill="1" applyBorder="1" applyAlignment="1">
      <alignment horizontal="left" vertical="top"/>
    </xf>
    <xf numFmtId="0" fontId="28" fillId="24" borderId="19" xfId="0" applyFont="1" applyFill="1" applyBorder="1" applyAlignment="1">
      <alignment horizontal="left" vertical="top" wrapText="1" indent="2"/>
    </xf>
    <xf numFmtId="0" fontId="0" fillId="24" borderId="8" xfId="0" applyFill="1" applyBorder="1" applyAlignment="1">
      <alignment horizontal="left" vertical="top" wrapText="1"/>
    </xf>
    <xf numFmtId="0" fontId="28" fillId="24" borderId="8" xfId="0" applyFont="1" applyFill="1" applyBorder="1" applyAlignment="1">
      <alignment horizontal="center" vertical="top" wrapText="1"/>
    </xf>
    <xf numFmtId="0" fontId="23" fillId="0" borderId="19" xfId="0" applyFont="1" applyFill="1" applyBorder="1" applyAlignment="1">
      <alignment horizontal="left" vertical="top" wrapText="1" indent="2"/>
    </xf>
    <xf numFmtId="0" fontId="0" fillId="0" borderId="8" xfId="0" applyFill="1" applyBorder="1" applyAlignment="1">
      <alignment horizontal="left" vertical="top" wrapText="1" indent="2"/>
    </xf>
    <xf numFmtId="0" fontId="23" fillId="0" borderId="8" xfId="0" applyFont="1" applyFill="1" applyBorder="1" applyAlignment="1">
      <alignment horizontal="center" vertical="top" wrapText="1"/>
    </xf>
    <xf numFmtId="0" fontId="0" fillId="0" borderId="18" xfId="0" applyFill="1" applyBorder="1" applyAlignment="1">
      <alignment horizontal="left" vertical="top" wrapText="1"/>
    </xf>
    <xf numFmtId="0" fontId="23" fillId="0" borderId="8" xfId="0" applyFont="1" applyFill="1" applyBorder="1" applyAlignment="1">
      <alignment horizontal="left" vertical="top" wrapText="1" indent="2"/>
    </xf>
    <xf numFmtId="0" fontId="0" fillId="0" borderId="8" xfId="0" applyFill="1" applyBorder="1" applyAlignment="1">
      <alignment horizontal="left" vertical="top" wrapText="1"/>
    </xf>
    <xf numFmtId="0" fontId="35" fillId="0" borderId="18" xfId="0" applyFont="1" applyFill="1" applyBorder="1" applyAlignment="1">
      <alignment horizontal="center" vertical="top" wrapText="1"/>
    </xf>
    <xf numFmtId="0" fontId="0" fillId="0" borderId="10" xfId="0" applyFill="1" applyBorder="1" applyAlignment="1">
      <alignment horizontal="left" vertical="top"/>
    </xf>
    <xf numFmtId="0" fontId="28" fillId="24" borderId="8" xfId="0" applyFont="1" applyFill="1" applyBorder="1" applyAlignment="1">
      <alignment horizontal="left" vertical="top" wrapText="1" indent="1"/>
    </xf>
    <xf numFmtId="0" fontId="0" fillId="24" borderId="8" xfId="0" applyFill="1" applyBorder="1" applyAlignment="1">
      <alignment horizontal="center" vertical="top" wrapText="1"/>
    </xf>
    <xf numFmtId="0" fontId="23" fillId="0" borderId="8" xfId="0" applyFont="1" applyFill="1" applyBorder="1" applyAlignment="1">
      <alignment horizontal="left" vertical="top" wrapText="1" indent="1"/>
    </xf>
    <xf numFmtId="0" fontId="23" fillId="0" borderId="8" xfId="0" applyFont="1" applyFill="1" applyBorder="1" applyAlignment="1">
      <alignment horizontal="right" vertical="top" wrapText="1" indent="2"/>
    </xf>
    <xf numFmtId="1" fontId="34" fillId="0" borderId="8" xfId="0" applyNumberFormat="1" applyFont="1" applyFill="1" applyBorder="1" applyAlignment="1">
      <alignment horizontal="left" vertical="top" wrapText="1" indent="1"/>
    </xf>
    <xf numFmtId="1" fontId="34" fillId="0" borderId="8" xfId="0" applyNumberFormat="1" applyFont="1" applyFill="1" applyBorder="1" applyAlignment="1">
      <alignment horizontal="right" vertical="top" wrapText="1" indent="2"/>
    </xf>
    <xf numFmtId="0" fontId="28" fillId="24" borderId="18" xfId="0" applyFont="1" applyFill="1" applyBorder="1" applyAlignment="1">
      <alignment horizontal="center" vertical="top" wrapText="1"/>
    </xf>
    <xf numFmtId="1" fontId="34" fillId="0" borderId="18" xfId="0" applyNumberFormat="1" applyFont="1" applyFill="1" applyBorder="1" applyAlignment="1">
      <alignment horizontal="center" vertical="top" wrapText="1"/>
    </xf>
    <xf numFmtId="0" fontId="36" fillId="0" borderId="10" xfId="0" applyFont="1" applyFill="1" applyBorder="1" applyAlignment="1">
      <alignment horizontal="left" vertical="top"/>
    </xf>
    <xf numFmtId="0" fontId="20" fillId="9" borderId="10" xfId="0" applyFont="1" applyFill="1" applyBorder="1" applyAlignment="1">
      <alignment horizontal="left"/>
    </xf>
    <xf numFmtId="0" fontId="20" fillId="9" borderId="20" xfId="0" applyFont="1" applyFill="1" applyBorder="1" applyAlignment="1">
      <alignment horizontal="left"/>
    </xf>
    <xf numFmtId="1" fontId="34" fillId="0" borderId="8" xfId="0" applyNumberFormat="1" applyFont="1" applyFill="1" applyBorder="1" applyAlignment="1">
      <alignment horizontal="center" vertical="top" wrapText="1"/>
    </xf>
    <xf numFmtId="0" fontId="37" fillId="0" borderId="10" xfId="0" applyFont="1" applyBorder="1" applyAlignment="1">
      <alignment vertical="center"/>
    </xf>
    <xf numFmtId="9" fontId="37" fillId="0" borderId="10" xfId="0" applyNumberFormat="1" applyFont="1" applyBorder="1" applyAlignment="1">
      <alignment vertical="center"/>
    </xf>
    <xf numFmtId="0" fontId="28" fillId="24" borderId="19" xfId="0" applyFont="1" applyFill="1" applyBorder="1" applyAlignment="1">
      <alignment horizontal="center" vertical="top" wrapText="1"/>
    </xf>
    <xf numFmtId="0" fontId="28" fillId="24" borderId="8" xfId="0" applyFont="1" applyFill="1" applyBorder="1" applyAlignment="1">
      <alignment horizontal="left" vertical="top" wrapText="1" indent="2"/>
    </xf>
    <xf numFmtId="0" fontId="38" fillId="0" borderId="8" xfId="0" applyFont="1" applyFill="1" applyBorder="1" applyAlignment="1">
      <alignment horizontal="left" vertical="top" wrapText="1" indent="2"/>
    </xf>
    <xf numFmtId="0" fontId="39" fillId="0" borderId="0" xfId="0" applyFont="1" applyFill="1" applyBorder="1" applyAlignment="1">
      <alignment horizontal="left" vertical="top"/>
    </xf>
    <xf numFmtId="0" fontId="28" fillId="24" borderId="10" xfId="0" applyFont="1" applyFill="1" applyBorder="1" applyAlignment="1">
      <alignment horizontal="left" vertical="top" wrapText="1" indent="2"/>
    </xf>
    <xf numFmtId="0" fontId="28" fillId="24" borderId="10" xfId="0" applyFont="1" applyFill="1" applyBorder="1" applyAlignment="1">
      <alignment horizontal="center" vertical="top" wrapText="1"/>
    </xf>
    <xf numFmtId="0" fontId="0" fillId="0" borderId="10" xfId="0" applyFill="1" applyBorder="1" applyAlignment="1">
      <alignment horizontal="left" vertical="top" wrapText="1" indent="2"/>
    </xf>
    <xf numFmtId="1" fontId="34" fillId="0" borderId="10" xfId="0" applyNumberFormat="1" applyFont="1" applyFill="1" applyBorder="1" applyAlignment="1">
      <alignment horizontal="center"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indent="2"/>
    </xf>
    <xf numFmtId="1" fontId="34" fillId="0" borderId="0" xfId="0" applyNumberFormat="1" applyFont="1" applyFill="1" applyBorder="1" applyAlignment="1">
      <alignment horizontal="center" vertical="top" wrapText="1"/>
    </xf>
    <xf numFmtId="0" fontId="37" fillId="0" borderId="0" xfId="0" applyFont="1" applyBorder="1" applyAlignment="1">
      <alignment vertical="center"/>
    </xf>
    <xf numFmtId="9" fontId="37" fillId="0" borderId="0" xfId="0" applyNumberFormat="1" applyFont="1" applyBorder="1" applyAlignment="1">
      <alignment vertical="center"/>
    </xf>
    <xf numFmtId="9" fontId="37" fillId="0" borderId="21" xfId="0" applyNumberFormat="1" applyFont="1" applyBorder="1" applyAlignment="1">
      <alignment vertical="center"/>
    </xf>
    <xf numFmtId="0" fontId="24" fillId="0" borderId="0" xfId="0" applyFont="1" applyFill="1" applyBorder="1" applyAlignment="1">
      <alignment horizontal="center" vertical="top"/>
    </xf>
    <xf numFmtId="0" fontId="23" fillId="0" borderId="0" xfId="0" applyFont="1" applyFill="1" applyBorder="1" applyAlignment="1">
      <alignment horizontal="center" vertical="top"/>
    </xf>
    <xf numFmtId="0" fontId="40" fillId="0" borderId="0" xfId="0" applyFont="1" applyFill="1" applyBorder="1" applyAlignment="1">
      <alignment horizontal="left" vertical="top"/>
    </xf>
    <xf numFmtId="0" fontId="28" fillId="24" borderId="8" xfId="0" applyFont="1" applyFill="1" applyBorder="1" applyAlignment="1">
      <alignment horizontal="left" vertical="top" wrapText="1" indent="5"/>
    </xf>
    <xf numFmtId="0" fontId="23" fillId="0" borderId="8" xfId="0" applyFont="1" applyFill="1" applyBorder="1" applyAlignment="1">
      <alignment horizontal="left" vertical="top" wrapText="1" indent="5"/>
    </xf>
    <xf numFmtId="0" fontId="0" fillId="0" borderId="22" xfId="0" applyFill="1" applyBorder="1" applyAlignment="1">
      <alignment horizontal="left" vertical="top" wrapText="1" indent="2"/>
    </xf>
    <xf numFmtId="0" fontId="0" fillId="0" borderId="23" xfId="0" applyFill="1" applyBorder="1" applyAlignment="1">
      <alignment horizontal="left" vertical="top"/>
    </xf>
    <xf numFmtId="0" fontId="23" fillId="0" borderId="0" xfId="0" applyFont="1" applyFill="1" applyBorder="1" applyAlignment="1">
      <alignment horizontal="left" vertical="top" wrapText="1" indent="2"/>
    </xf>
    <xf numFmtId="0" fontId="23" fillId="0" borderId="0" xfId="0" applyFont="1" applyFill="1" applyBorder="1" applyAlignment="1">
      <alignment horizontal="center" vertical="top" wrapText="1"/>
    </xf>
    <xf numFmtId="0" fontId="0" fillId="0" borderId="20" xfId="0" applyFill="1" applyBorder="1" applyAlignment="1">
      <alignment horizontal="left" vertical="top"/>
    </xf>
    <xf numFmtId="0" fontId="23" fillId="0" borderId="10" xfId="0" applyFont="1" applyFill="1" applyBorder="1" applyAlignment="1">
      <alignment horizontal="left" vertical="top" wrapText="1" indent="2"/>
    </xf>
    <xf numFmtId="0" fontId="37" fillId="0" borderId="0" xfId="0" applyFont="1" applyFill="1" applyBorder="1" applyAlignment="1">
      <alignment vertical="center"/>
    </xf>
    <xf numFmtId="0" fontId="20" fillId="0" borderId="20" xfId="0" applyFont="1" applyFill="1" applyBorder="1" applyAlignment="1">
      <alignment horizontal="left"/>
    </xf>
    <xf numFmtId="9" fontId="37" fillId="0" borderId="10" xfId="0" applyNumberFormat="1" applyFont="1" applyFill="1" applyBorder="1" applyAlignment="1">
      <alignment vertical="center"/>
    </xf>
    <xf numFmtId="0" fontId="34" fillId="0" borderId="0" xfId="0" applyFont="1" applyFill="1" applyBorder="1" applyAlignment="1">
      <alignment horizontal="left" vertical="top"/>
    </xf>
    <xf numFmtId="0" fontId="28" fillId="24" borderId="8" xfId="0" applyFont="1" applyFill="1" applyBorder="1" applyAlignment="1">
      <alignment horizontal="left" vertical="top" wrapText="1" indent="3"/>
    </xf>
    <xf numFmtId="0" fontId="0" fillId="0" borderId="19" xfId="0" applyFill="1" applyBorder="1" applyAlignment="1">
      <alignment horizontal="left" vertical="top" wrapText="1" indent="2"/>
    </xf>
    <xf numFmtId="0" fontId="0" fillId="0" borderId="8" xfId="0" applyFill="1" applyBorder="1" applyAlignment="1">
      <alignment horizontal="center" vertical="top" wrapText="1"/>
    </xf>
    <xf numFmtId="0" fontId="28" fillId="24" borderId="18" xfId="0" applyFont="1" applyFill="1" applyBorder="1" applyAlignment="1">
      <alignment horizontal="left" vertical="top" wrapText="1" indent="4"/>
    </xf>
    <xf numFmtId="0" fontId="0" fillId="0" borderId="18" xfId="0" applyFill="1" applyBorder="1" applyAlignment="1">
      <alignment horizontal="center" vertical="top" wrapText="1"/>
    </xf>
    <xf numFmtId="0" fontId="28" fillId="24" borderId="8" xfId="0" applyFont="1" applyFill="1" applyBorder="1" applyAlignment="1">
      <alignment horizontal="left" vertical="top" wrapText="1" indent="4"/>
    </xf>
    <xf numFmtId="0" fontId="23" fillId="0" borderId="8" xfId="0" applyFont="1" applyFill="1" applyBorder="1" applyAlignment="1">
      <alignment horizontal="left" vertical="top" wrapText="1" indent="6"/>
    </xf>
    <xf numFmtId="0" fontId="30" fillId="0" borderId="10" xfId="0" applyFont="1" applyFill="1" applyBorder="1" applyAlignment="1">
      <alignment horizontal="left" vertical="top"/>
    </xf>
    <xf numFmtId="0" fontId="23" fillId="0" borderId="24" xfId="0" applyFont="1" applyFill="1" applyBorder="1" applyAlignment="1">
      <alignment horizontal="center" vertical="top" wrapText="1"/>
    </xf>
    <xf numFmtId="1" fontId="34" fillId="0" borderId="25" xfId="0" applyNumberFormat="1" applyFont="1" applyFill="1" applyBorder="1" applyAlignment="1">
      <alignment horizontal="center" vertical="top" wrapText="1"/>
    </xf>
    <xf numFmtId="0" fontId="23" fillId="0" borderId="26" xfId="0" applyFont="1" applyFill="1" applyBorder="1" applyAlignment="1">
      <alignment horizontal="center" vertical="top" wrapText="1"/>
    </xf>
    <xf numFmtId="1" fontId="34" fillId="0" borderId="27" xfId="0" applyNumberFormat="1" applyFont="1" applyFill="1" applyBorder="1" applyAlignment="1">
      <alignment horizontal="center" vertical="top" wrapText="1"/>
    </xf>
    <xf numFmtId="0" fontId="23" fillId="0" borderId="28" xfId="0" applyFont="1" applyFill="1" applyBorder="1" applyAlignment="1">
      <alignment horizontal="center" vertical="top" wrapText="1"/>
    </xf>
    <xf numFmtId="1" fontId="34" fillId="0" borderId="29" xfId="0" applyNumberFormat="1" applyFont="1" applyFill="1" applyBorder="1" applyAlignment="1">
      <alignment horizontal="center" vertical="top" wrapText="1"/>
    </xf>
    <xf numFmtId="0" fontId="22" fillId="0" borderId="0" xfId="0" applyFont="1" applyFill="1" applyBorder="1" applyAlignment="1">
      <alignment horizontal="left" vertical="top"/>
    </xf>
    <xf numFmtId="0" fontId="23" fillId="0" borderId="30" xfId="0" applyFont="1" applyFill="1" applyBorder="1" applyAlignment="1">
      <alignment horizontal="left" vertical="top" wrapText="1" indent="2"/>
    </xf>
    <xf numFmtId="0" fontId="20" fillId="9" borderId="31" xfId="0" applyFont="1" applyFill="1" applyBorder="1" applyAlignment="1">
      <alignment horizontal="left"/>
    </xf>
    <xf numFmtId="0" fontId="37" fillId="0" borderId="0" xfId="0" applyFont="1" applyAlignment="1">
      <alignment vertical="center"/>
    </xf>
    <xf numFmtId="0" fontId="41" fillId="24" borderId="0" xfId="0" applyFont="1" applyFill="1" applyBorder="1" applyAlignment="1">
      <alignment horizontal="left" vertical="top" wrapText="1" indent="1"/>
    </xf>
    <xf numFmtId="0" fontId="23" fillId="0" borderId="22" xfId="0" applyFont="1" applyFill="1" applyBorder="1" applyAlignment="1">
      <alignment horizontal="left" vertical="top" wrapText="1" indent="2"/>
    </xf>
    <xf numFmtId="0" fontId="42" fillId="0" borderId="0" xfId="0" applyFont="1" applyFill="1" applyBorder="1" applyAlignment="1">
      <alignment horizontal="left" vertical="top"/>
    </xf>
    <xf numFmtId="0" fontId="43" fillId="0" borderId="10" xfId="0" applyFont="1" applyFill="1" applyBorder="1" applyAlignment="1">
      <alignment vertical="center"/>
    </xf>
    <xf numFmtId="0" fontId="1" fillId="0" borderId="10" xfId="0" applyFont="1" applyFill="1" applyBorder="1" applyAlignment="1">
      <alignment vertical="center"/>
    </xf>
    <xf numFmtId="0" fontId="0" fillId="24" borderId="8" xfId="0" applyFill="1" applyBorder="1" applyAlignment="1">
      <alignment horizontal="left" vertical="top" wrapText="1" indent="1"/>
    </xf>
    <xf numFmtId="0" fontId="0" fillId="24" borderId="19" xfId="0" applyFill="1" applyBorder="1" applyAlignment="1">
      <alignment horizontal="left" vertical="top" wrapText="1" indent="2"/>
    </xf>
    <xf numFmtId="0" fontId="0" fillId="0" borderId="29" xfId="0" applyFill="1" applyBorder="1" applyAlignment="1">
      <alignment horizontal="left" vertical="top" wrapText="1"/>
    </xf>
    <xf numFmtId="0" fontId="28" fillId="24" borderId="8" xfId="0" applyFont="1" applyFill="1" applyBorder="1" applyAlignment="1">
      <alignment horizontal="left" vertical="top" wrapText="1" indent="6"/>
    </xf>
    <xf numFmtId="0" fontId="28" fillId="24" borderId="18" xfId="0" applyFont="1" applyFill="1" applyBorder="1" applyAlignment="1">
      <alignment horizontal="left" vertical="top" wrapText="1" indent="6"/>
    </xf>
    <xf numFmtId="0" fontId="23" fillId="0" borderId="8" xfId="0" applyFont="1" applyFill="1" applyBorder="1" applyAlignment="1">
      <alignment horizontal="left" vertical="top" wrapText="1" indent="4"/>
    </xf>
    <xf numFmtId="0" fontId="24" fillId="24" borderId="32" xfId="0" applyFont="1" applyFill="1" applyBorder="1" applyAlignment="1">
      <alignment horizontal="left" vertical="top" wrapText="1" indent="2"/>
    </xf>
    <xf numFmtId="0" fontId="24" fillId="24" borderId="19" xfId="0" applyFont="1" applyFill="1" applyBorder="1" applyAlignment="1">
      <alignment horizontal="left" vertical="top" wrapText="1" indent="2"/>
    </xf>
    <xf numFmtId="0" fontId="43" fillId="0" borderId="0" xfId="0" applyFont="1" applyFill="1" applyBorder="1" applyAlignment="1">
      <alignment vertical="center"/>
    </xf>
    <xf numFmtId="0" fontId="1" fillId="0" borderId="0" xfId="0" applyFont="1" applyFill="1" applyBorder="1" applyAlignment="1">
      <alignment vertical="center"/>
    </xf>
    <xf numFmtId="0" fontId="43" fillId="0" borderId="33" xfId="0" applyFont="1" applyFill="1" applyBorder="1" applyAlignment="1">
      <alignment vertical="center"/>
    </xf>
    <xf numFmtId="0" fontId="45" fillId="0" borderId="10" xfId="0" applyFont="1" applyFill="1" applyBorder="1" applyAlignment="1">
      <alignment horizontal="right" vertical="center"/>
    </xf>
    <xf numFmtId="0" fontId="1" fillId="0" borderId="33" xfId="0" applyFont="1" applyFill="1" applyBorder="1" applyAlignment="1">
      <alignment vertical="center"/>
    </xf>
    <xf numFmtId="0" fontId="45" fillId="0" borderId="33" xfId="0" applyFont="1" applyFill="1" applyBorder="1" applyAlignment="1">
      <alignment horizontal="right" vertical="center"/>
    </xf>
    <xf numFmtId="0" fontId="32" fillId="0" borderId="0" xfId="0" applyFont="1" applyFill="1" applyBorder="1" applyAlignment="1">
      <alignment vertical="center"/>
    </xf>
    <xf numFmtId="0" fontId="43" fillId="0" borderId="21" xfId="0" applyFont="1" applyFill="1" applyBorder="1" applyAlignment="1">
      <alignment vertical="center"/>
    </xf>
    <xf numFmtId="0" fontId="1" fillId="0" borderId="21" xfId="0" applyFont="1" applyFill="1" applyBorder="1" applyAlignment="1">
      <alignment vertical="center"/>
    </xf>
    <xf numFmtId="0" fontId="1" fillId="0" borderId="33" xfId="0" applyFont="1" applyFill="1" applyBorder="1" applyAlignment="1">
      <alignment vertical="center" wrapText="1"/>
    </xf>
    <xf numFmtId="0" fontId="1" fillId="0" borderId="23" xfId="0" applyFont="1" applyFill="1" applyBorder="1" applyAlignment="1">
      <alignment vertical="center"/>
    </xf>
    <xf numFmtId="0" fontId="43" fillId="0" borderId="23" xfId="0" applyFont="1" applyFill="1" applyBorder="1" applyAlignment="1">
      <alignment vertical="center"/>
    </xf>
    <xf numFmtId="0" fontId="37" fillId="0" borderId="10" xfId="0" applyFont="1" applyFill="1" applyBorder="1" applyAlignment="1">
      <alignment vertical="center"/>
    </xf>
    <xf numFmtId="0" fontId="46" fillId="0" borderId="0" xfId="0" applyFont="1" applyFill="1" applyBorder="1" applyAlignment="1">
      <alignment horizontal="left" vertical="top"/>
    </xf>
    <xf numFmtId="3" fontId="44" fillId="24" borderId="8" xfId="0" applyNumberFormat="1" applyFont="1" applyFill="1" applyBorder="1" applyAlignment="1">
      <alignment horizontal="center" vertical="top" wrapText="1"/>
    </xf>
    <xf numFmtId="0" fontId="35" fillId="0" borderId="8" xfId="0" applyFont="1" applyFill="1" applyBorder="1" applyAlignment="1">
      <alignment horizontal="center" vertical="top" wrapText="1"/>
    </xf>
    <xf numFmtId="1" fontId="34" fillId="0" borderId="8" xfId="0" applyNumberFormat="1" applyFont="1" applyFill="1" applyBorder="1" applyAlignment="1">
      <alignment horizontal="left" vertical="top" wrapText="1" indent="2"/>
    </xf>
    <xf numFmtId="0" fontId="28" fillId="24" borderId="19" xfId="0" applyFont="1" applyFill="1" applyBorder="1" applyAlignment="1">
      <alignment horizontal="left" vertical="top" wrapText="1" indent="1"/>
    </xf>
    <xf numFmtId="0" fontId="23" fillId="0" borderId="19" xfId="0" applyFont="1" applyFill="1" applyBorder="1" applyAlignment="1">
      <alignment horizontal="left" vertical="top" wrapText="1" indent="1"/>
    </xf>
    <xf numFmtId="0" fontId="24" fillId="24" borderId="19" xfId="0" applyFont="1" applyFill="1" applyBorder="1" applyAlignment="1">
      <alignment horizontal="left" vertical="top" wrapText="1" indent="1"/>
    </xf>
    <xf numFmtId="0" fontId="38" fillId="0" borderId="19" xfId="0" applyFont="1" applyFill="1" applyBorder="1" applyAlignment="1">
      <alignment horizontal="left" vertical="top" wrapText="1" indent="1"/>
    </xf>
    <xf numFmtId="0" fontId="30" fillId="0" borderId="10" xfId="0" applyFont="1" applyFill="1" applyBorder="1" applyAlignment="1">
      <alignment horizontal="left" vertical="top"/>
    </xf>
    <xf numFmtId="0" fontId="44" fillId="0" borderId="19" xfId="0" applyFont="1" applyFill="1" applyBorder="1" applyAlignment="1">
      <alignment horizontal="left" vertical="top" wrapText="1" indent="2"/>
    </xf>
    <xf numFmtId="3" fontId="44" fillId="24" borderId="8" xfId="0" applyNumberFormat="1" applyFont="1" applyFill="1" applyBorder="1" applyAlignment="1">
      <alignment horizontal="right" vertical="top" wrapText="1" indent="2"/>
    </xf>
    <xf numFmtId="0" fontId="35" fillId="0" borderId="8" xfId="0" applyFont="1" applyFill="1" applyBorder="1" applyAlignment="1">
      <alignment horizontal="right" vertical="top" wrapText="1" indent="2"/>
    </xf>
    <xf numFmtId="3" fontId="44" fillId="24" borderId="8" xfId="0" applyNumberFormat="1" applyFont="1" applyFill="1" applyBorder="1" applyAlignment="1">
      <alignment horizontal="left" vertical="top" wrapText="1" indent="2"/>
    </xf>
    <xf numFmtId="0" fontId="35" fillId="0" borderId="8" xfId="0" applyFont="1" applyFill="1" applyBorder="1" applyAlignment="1">
      <alignment horizontal="left" vertical="top" wrapText="1" indent="2"/>
    </xf>
    <xf numFmtId="0" fontId="23" fillId="24" borderId="19" xfId="0" applyFont="1" applyFill="1" applyBorder="1" applyAlignment="1">
      <alignment horizontal="left" vertical="top" wrapText="1" indent="2"/>
    </xf>
    <xf numFmtId="0" fontId="35" fillId="24" borderId="8" xfId="0" applyFont="1" applyFill="1" applyBorder="1" applyAlignment="1">
      <alignment horizontal="left" vertical="top" wrapText="1" indent="2"/>
    </xf>
    <xf numFmtId="1" fontId="34" fillId="24" borderId="8" xfId="0" applyNumberFormat="1" applyFont="1" applyFill="1" applyBorder="1" applyAlignment="1">
      <alignment horizontal="center" vertical="top" wrapText="1"/>
    </xf>
    <xf numFmtId="1" fontId="34" fillId="24" borderId="8" xfId="0" applyNumberFormat="1" applyFont="1" applyFill="1" applyBorder="1" applyAlignment="1">
      <alignment horizontal="left" vertical="top" wrapText="1" indent="2"/>
    </xf>
    <xf numFmtId="0" fontId="23" fillId="24" borderId="18" xfId="0" applyFont="1" applyFill="1" applyBorder="1" applyAlignment="1">
      <alignment horizontal="center" vertical="top" wrapText="1"/>
    </xf>
    <xf numFmtId="0" fontId="28" fillId="24" borderId="19" xfId="0" applyFont="1" applyFill="1" applyBorder="1" applyAlignment="1">
      <alignment horizontal="left" vertical="top" wrapText="1" indent="5"/>
    </xf>
    <xf numFmtId="0" fontId="23" fillId="0" borderId="19" xfId="0" applyFont="1" applyFill="1" applyBorder="1" applyAlignment="1">
      <alignment horizontal="left" vertical="top" wrapText="1" indent="5"/>
    </xf>
    <xf numFmtId="0" fontId="23" fillId="0" borderId="18" xfId="0" applyFont="1" applyFill="1" applyBorder="1" applyAlignment="1">
      <alignment horizontal="left" vertical="top" wrapText="1" indent="6"/>
    </xf>
    <xf numFmtId="0" fontId="28" fillId="24" borderId="10" xfId="0" applyFont="1" applyFill="1" applyBorder="1" applyAlignment="1">
      <alignment horizontal="right" vertical="top" wrapText="1" indent="2"/>
    </xf>
    <xf numFmtId="0" fontId="0" fillId="0" borderId="10" xfId="0" applyFill="1" applyBorder="1" applyAlignment="1">
      <alignment horizontal="left" vertical="top" wrapText="1"/>
    </xf>
    <xf numFmtId="1" fontId="34" fillId="0" borderId="10" xfId="0" applyNumberFormat="1" applyFont="1" applyFill="1" applyBorder="1" applyAlignment="1">
      <alignment horizontal="right" vertical="top" wrapText="1" indent="2"/>
    </xf>
    <xf numFmtId="0" fontId="23" fillId="0" borderId="20" xfId="0" applyFont="1" applyFill="1" applyBorder="1" applyAlignment="1">
      <alignment horizontal="left" vertical="top" wrapText="1" indent="2"/>
    </xf>
    <xf numFmtId="0" fontId="0" fillId="0" borderId="20" xfId="0" applyFill="1" applyBorder="1" applyAlignment="1">
      <alignment horizontal="left" vertical="top" wrapText="1"/>
    </xf>
    <xf numFmtId="1" fontId="34" fillId="0" borderId="20" xfId="0" applyNumberFormat="1" applyFont="1" applyFill="1" applyBorder="1" applyAlignment="1">
      <alignment horizontal="center" vertical="top" wrapText="1"/>
    </xf>
    <xf numFmtId="0" fontId="24" fillId="24" borderId="10" xfId="0" applyFont="1" applyFill="1" applyBorder="1" applyAlignment="1">
      <alignment horizontal="left" vertical="top" wrapText="1" indent="2"/>
    </xf>
    <xf numFmtId="0" fontId="0" fillId="0" borderId="28" xfId="0" applyFill="1" applyBorder="1" applyAlignment="1">
      <alignment horizontal="left" vertical="top" wrapText="1"/>
    </xf>
    <xf numFmtId="1" fontId="34" fillId="0" borderId="28" xfId="0" applyNumberFormat="1" applyFont="1" applyFill="1" applyBorder="1" applyAlignment="1">
      <alignment horizontal="center" vertical="top" wrapText="1"/>
    </xf>
    <xf numFmtId="0" fontId="20" fillId="9" borderId="34" xfId="0" applyFont="1" applyFill="1" applyBorder="1" applyAlignment="1">
      <alignment horizontal="left"/>
    </xf>
    <xf numFmtId="0" fontId="37" fillId="0" borderId="21" xfId="0" applyFont="1" applyBorder="1" applyAlignment="1">
      <alignment vertical="center"/>
    </xf>
    <xf numFmtId="0" fontId="47" fillId="0" borderId="10" xfId="0" applyFont="1" applyFill="1" applyBorder="1" applyAlignment="1">
      <alignment horizontal="left" vertical="top"/>
    </xf>
    <xf numFmtId="0" fontId="28" fillId="0" borderId="19" xfId="0" applyFont="1" applyFill="1" applyBorder="1" applyAlignment="1">
      <alignment horizontal="left" vertical="top" wrapText="1" indent="2"/>
    </xf>
    <xf numFmtId="0" fontId="38" fillId="0" borderId="19" xfId="0" applyFont="1" applyFill="1" applyBorder="1" applyAlignment="1">
      <alignment horizontal="left" vertical="top" wrapText="1" indent="2"/>
    </xf>
    <xf numFmtId="0" fontId="28" fillId="24" borderId="8" xfId="0" applyFont="1" applyFill="1" applyBorder="1" applyAlignment="1">
      <alignment horizontal="right" vertical="top" wrapText="1" indent="2"/>
    </xf>
    <xf numFmtId="0" fontId="0" fillId="0" borderId="24" xfId="0" applyFill="1" applyBorder="1" applyAlignment="1">
      <alignment horizontal="left" vertical="top" wrapText="1"/>
    </xf>
    <xf numFmtId="1" fontId="34" fillId="0" borderId="24" xfId="0" applyNumberFormat="1" applyFont="1" applyFill="1" applyBorder="1" applyAlignment="1">
      <alignment horizontal="center" vertical="top" wrapText="1"/>
    </xf>
    <xf numFmtId="1" fontId="34" fillId="0" borderId="24" xfId="0" applyNumberFormat="1" applyFont="1" applyFill="1" applyBorder="1" applyAlignment="1">
      <alignment horizontal="right" vertical="top" wrapText="1" indent="2"/>
    </xf>
    <xf numFmtId="0" fontId="28" fillId="0" borderId="10" xfId="0" applyFont="1" applyFill="1" applyBorder="1" applyAlignment="1">
      <alignment horizontal="left" vertical="top" wrapText="1" indent="2"/>
    </xf>
    <xf numFmtId="1" fontId="34" fillId="0" borderId="20" xfId="0" applyNumberFormat="1" applyFont="1" applyFill="1" applyBorder="1" applyAlignment="1">
      <alignment horizontal="right" vertical="top" wrapText="1" indent="2"/>
    </xf>
    <xf numFmtId="1" fontId="34" fillId="0" borderId="28" xfId="0" applyNumberFormat="1" applyFont="1" applyFill="1" applyBorder="1" applyAlignment="1">
      <alignment horizontal="right" vertical="top" wrapText="1" indent="2"/>
    </xf>
    <xf numFmtId="0" fontId="0" fillId="0" borderId="35" xfId="0" applyFill="1" applyBorder="1" applyAlignment="1">
      <alignment horizontal="left" vertical="top"/>
    </xf>
    <xf numFmtId="0" fontId="0" fillId="0" borderId="34" xfId="0" applyFill="1" applyBorder="1" applyAlignment="1">
      <alignment horizontal="left" vertical="top"/>
    </xf>
    <xf numFmtId="0" fontId="0" fillId="0" borderId="36" xfId="0" applyFill="1" applyBorder="1" applyAlignment="1">
      <alignment horizontal="left" vertical="top"/>
    </xf>
    <xf numFmtId="0" fontId="37" fillId="0" borderId="34" xfId="0" applyFont="1" applyBorder="1" applyAlignment="1">
      <alignment vertical="center"/>
    </xf>
    <xf numFmtId="0" fontId="0" fillId="0" borderId="21" xfId="0" applyFill="1" applyBorder="1" applyAlignment="1">
      <alignment horizontal="left" vertical="top"/>
    </xf>
    <xf numFmtId="9" fontId="37" fillId="0" borderId="21" xfId="0" applyNumberFormat="1" applyFont="1" applyFill="1" applyBorder="1" applyAlignment="1">
      <alignment vertical="center"/>
    </xf>
    <xf numFmtId="0" fontId="20" fillId="0" borderId="10" xfId="0" applyFont="1" applyFill="1" applyBorder="1" applyAlignment="1">
      <alignment horizontal="left"/>
    </xf>
    <xf numFmtId="0" fontId="24" fillId="0" borderId="10" xfId="0" applyFont="1" applyFill="1" applyBorder="1" applyAlignment="1">
      <alignment horizontal="left" vertical="top"/>
    </xf>
    <xf numFmtId="0" fontId="0" fillId="0" borderId="37" xfId="0" applyFill="1" applyBorder="1" applyAlignment="1">
      <alignment horizontal="left" vertical="top"/>
    </xf>
    <xf numFmtId="1" fontId="34" fillId="0" borderId="18" xfId="0" applyNumberFormat="1" applyFont="1" applyFill="1" applyBorder="1" applyAlignment="1">
      <alignment horizontal="left" vertical="top" wrapText="1" indent="5"/>
    </xf>
    <xf numFmtId="1" fontId="34" fillId="0" borderId="18" xfId="0" applyNumberFormat="1" applyFont="1" applyFill="1" applyBorder="1" applyAlignment="1">
      <alignment horizontal="left" vertical="top" wrapText="1" indent="6"/>
    </xf>
    <xf numFmtId="0" fontId="0" fillId="0" borderId="8" xfId="0" applyFont="1" applyFill="1" applyBorder="1" applyAlignment="1">
      <alignment horizontal="left" vertical="top" wrapText="1"/>
    </xf>
    <xf numFmtId="0" fontId="8" fillId="0" borderId="0" xfId="0" applyFont="1" applyAlignment="1">
      <alignment/>
    </xf>
    <xf numFmtId="0" fontId="0" fillId="0" borderId="0" xfId="0" applyAlignment="1">
      <alignment/>
    </xf>
    <xf numFmtId="0" fontId="20" fillId="0" borderId="0" xfId="0" applyFont="1" applyAlignment="1">
      <alignment/>
    </xf>
    <xf numFmtId="0" fontId="48" fillId="4" borderId="0" xfId="0" applyFont="1" applyFill="1" applyAlignment="1">
      <alignment horizontal="center"/>
    </xf>
    <xf numFmtId="0" fontId="40" fillId="5" borderId="38" xfId="0" applyFont="1" applyFill="1" applyBorder="1" applyAlignment="1">
      <alignment horizontal="left"/>
    </xf>
    <xf numFmtId="0" fontId="0" fillId="5" borderId="39" xfId="0" applyFill="1" applyBorder="1" applyAlignment="1">
      <alignment/>
    </xf>
    <xf numFmtId="0" fontId="20" fillId="5" borderId="39" xfId="0" applyFont="1" applyFill="1" applyBorder="1" applyAlignment="1">
      <alignment/>
    </xf>
    <xf numFmtId="0" fontId="0" fillId="0" borderId="0" xfId="0" applyBorder="1" applyAlignment="1">
      <alignment/>
    </xf>
    <xf numFmtId="0" fontId="20" fillId="0" borderId="40" xfId="0" applyFont="1" applyBorder="1" applyAlignment="1">
      <alignment horizontal="left"/>
    </xf>
    <xf numFmtId="0" fontId="20" fillId="0" borderId="23" xfId="0" applyFont="1" applyBorder="1" applyAlignment="1">
      <alignment horizontal="left"/>
    </xf>
    <xf numFmtId="0" fontId="20" fillId="0" borderId="41" xfId="0" applyFont="1" applyBorder="1" applyAlignment="1">
      <alignment horizontal="left"/>
    </xf>
    <xf numFmtId="0" fontId="20" fillId="9" borderId="42" xfId="0" applyFont="1" applyFill="1" applyBorder="1" applyAlignment="1">
      <alignment horizontal="left"/>
    </xf>
    <xf numFmtId="0" fontId="20" fillId="9" borderId="33" xfId="0" applyFont="1" applyFill="1" applyBorder="1" applyAlignment="1">
      <alignment horizontal="left"/>
    </xf>
    <xf numFmtId="0" fontId="20" fillId="9" borderId="10" xfId="0" applyFont="1" applyFill="1" applyBorder="1" applyAlignment="1">
      <alignment horizontal="center"/>
    </xf>
    <xf numFmtId="0" fontId="20" fillId="9" borderId="43" xfId="0" applyFont="1" applyFill="1" applyBorder="1" applyAlignment="1">
      <alignment horizontal="left"/>
    </xf>
    <xf numFmtId="0" fontId="20" fillId="0" borderId="42" xfId="0" applyFont="1" applyBorder="1" applyAlignment="1">
      <alignment horizontal="left"/>
    </xf>
    <xf numFmtId="0" fontId="20" fillId="0" borderId="10" xfId="0" applyFont="1" applyBorder="1" applyAlignment="1">
      <alignment horizontal="left"/>
    </xf>
    <xf numFmtId="0" fontId="20" fillId="0" borderId="33" xfId="0" applyFont="1" applyBorder="1" applyAlignment="1">
      <alignment horizontal="left"/>
    </xf>
    <xf numFmtId="9" fontId="20" fillId="0" borderId="10" xfId="0" applyNumberFormat="1" applyFont="1" applyBorder="1" applyAlignment="1">
      <alignment horizontal="center"/>
    </xf>
    <xf numFmtId="0" fontId="20" fillId="0" borderId="33" xfId="0" applyFont="1" applyFill="1" applyBorder="1" applyAlignment="1">
      <alignment horizontal="left"/>
    </xf>
    <xf numFmtId="0" fontId="20" fillId="25" borderId="10" xfId="0" applyFont="1" applyFill="1" applyBorder="1" applyAlignment="1">
      <alignment horizontal="left"/>
    </xf>
    <xf numFmtId="0" fontId="20" fillId="25" borderId="33" xfId="0" applyFont="1" applyFill="1" applyBorder="1" applyAlignment="1">
      <alignment horizontal="left"/>
    </xf>
    <xf numFmtId="0" fontId="20" fillId="0" borderId="10" xfId="0" applyFont="1" applyBorder="1" applyAlignment="1">
      <alignment/>
    </xf>
    <xf numFmtId="0" fontId="20" fillId="25" borderId="10" xfId="0" applyFont="1" applyFill="1" applyBorder="1" applyAlignment="1">
      <alignment/>
    </xf>
    <xf numFmtId="0" fontId="20" fillId="25" borderId="0" xfId="0" applyFont="1" applyFill="1" applyAlignment="1">
      <alignment/>
    </xf>
    <xf numFmtId="0" fontId="20" fillId="0" borderId="42" xfId="0" applyFont="1" applyFill="1" applyBorder="1" applyAlignment="1">
      <alignment horizontal="left"/>
    </xf>
    <xf numFmtId="0" fontId="20" fillId="8" borderId="10" xfId="0" applyFont="1" applyFill="1" applyBorder="1" applyAlignment="1">
      <alignment/>
    </xf>
    <xf numFmtId="0" fontId="20" fillId="8" borderId="0" xfId="0" applyFont="1" applyFill="1" applyAlignment="1">
      <alignment/>
    </xf>
    <xf numFmtId="0" fontId="20" fillId="24" borderId="42" xfId="0" applyFont="1" applyFill="1" applyBorder="1" applyAlignment="1">
      <alignment horizontal="left"/>
    </xf>
    <xf numFmtId="0" fontId="20" fillId="24" borderId="10" xfId="0" applyFont="1" applyFill="1" applyBorder="1" applyAlignment="1">
      <alignment horizontal="left"/>
    </xf>
    <xf numFmtId="0" fontId="20" fillId="24" borderId="33" xfId="0" applyFont="1" applyFill="1" applyBorder="1" applyAlignment="1">
      <alignment horizontal="left"/>
    </xf>
    <xf numFmtId="0" fontId="20" fillId="24" borderId="37" xfId="0" applyFont="1" applyFill="1" applyBorder="1" applyAlignment="1">
      <alignment horizontal="left"/>
    </xf>
    <xf numFmtId="0" fontId="20" fillId="7" borderId="10" xfId="0" applyFont="1" applyFill="1" applyBorder="1" applyAlignment="1">
      <alignment/>
    </xf>
    <xf numFmtId="0" fontId="20" fillId="7" borderId="0" xfId="0" applyFont="1" applyFill="1" applyAlignment="1">
      <alignment/>
    </xf>
    <xf numFmtId="0" fontId="20" fillId="0" borderId="44" xfId="0" applyFont="1" applyBorder="1" applyAlignment="1">
      <alignment horizontal="left"/>
    </xf>
    <xf numFmtId="0" fontId="20" fillId="0" borderId="37" xfId="0" applyFont="1" applyBorder="1" applyAlignment="1">
      <alignment horizontal="left"/>
    </xf>
    <xf numFmtId="0" fontId="20" fillId="0" borderId="10" xfId="0" applyFont="1" applyBorder="1" applyAlignment="1">
      <alignment horizontal="left" wrapText="1"/>
    </xf>
    <xf numFmtId="0" fontId="20" fillId="0" borderId="45" xfId="0" applyFont="1" applyFill="1" applyBorder="1" applyAlignment="1">
      <alignment horizontal="left"/>
    </xf>
    <xf numFmtId="0" fontId="20" fillId="0" borderId="10" xfId="0" applyFont="1" applyFill="1" applyBorder="1" applyAlignment="1">
      <alignment horizontal="left" wrapText="1"/>
    </xf>
    <xf numFmtId="0" fontId="20" fillId="0" borderId="31" xfId="0" applyFont="1" applyFill="1" applyBorder="1" applyAlignment="1">
      <alignment horizontal="left" wrapText="1"/>
    </xf>
    <xf numFmtId="0" fontId="20" fillId="0" borderId="31" xfId="0" applyFont="1" applyFill="1" applyBorder="1" applyAlignment="1">
      <alignment horizontal="left"/>
    </xf>
    <xf numFmtId="3" fontId="20" fillId="0" borderId="33" xfId="0" applyNumberFormat="1" applyFont="1" applyBorder="1" applyAlignment="1">
      <alignment horizontal="left"/>
    </xf>
    <xf numFmtId="3" fontId="20" fillId="0" borderId="33" xfId="0" applyNumberFormat="1" applyFont="1" applyFill="1" applyBorder="1" applyAlignment="1">
      <alignment horizontal="left"/>
    </xf>
    <xf numFmtId="0" fontId="49" fillId="0" borderId="42" xfId="0" applyFont="1" applyBorder="1" applyAlignment="1">
      <alignment horizontal="left"/>
    </xf>
    <xf numFmtId="0" fontId="49" fillId="0" borderId="10" xfId="0" applyFont="1" applyBorder="1" applyAlignment="1">
      <alignment/>
    </xf>
    <xf numFmtId="0" fontId="49" fillId="0" borderId="0" xfId="0" applyFont="1" applyAlignment="1">
      <alignment/>
    </xf>
    <xf numFmtId="0" fontId="49" fillId="0" borderId="10" xfId="0" applyFont="1" applyBorder="1" applyAlignment="1">
      <alignment horizontal="left"/>
    </xf>
    <xf numFmtId="172" fontId="49" fillId="0" borderId="33" xfId="0" applyNumberFormat="1" applyFont="1" applyBorder="1" applyAlignment="1">
      <alignment horizontal="right"/>
    </xf>
    <xf numFmtId="9" fontId="49" fillId="0" borderId="10" xfId="0" applyNumberFormat="1" applyFont="1" applyBorder="1" applyAlignment="1">
      <alignment horizontal="center"/>
    </xf>
    <xf numFmtId="0" fontId="49" fillId="0" borderId="46" xfId="0" applyFont="1" applyFill="1" applyBorder="1" applyAlignment="1">
      <alignment horizontal="left"/>
    </xf>
    <xf numFmtId="0" fontId="49" fillId="0" borderId="47" xfId="0" applyFont="1" applyFill="1" applyBorder="1" applyAlignment="1">
      <alignment horizontal="left"/>
    </xf>
    <xf numFmtId="0" fontId="49" fillId="0" borderId="48" xfId="0" applyFont="1" applyBorder="1" applyAlignment="1">
      <alignment horizontal="left"/>
    </xf>
    <xf numFmtId="172" fontId="49" fillId="0" borderId="49" xfId="0" applyNumberFormat="1" applyFont="1" applyBorder="1" applyAlignment="1">
      <alignment horizontal="right"/>
    </xf>
    <xf numFmtId="0" fontId="40" fillId="5" borderId="50" xfId="0" applyFont="1" applyFill="1" applyBorder="1" applyAlignment="1">
      <alignment horizontal="left"/>
    </xf>
    <xf numFmtId="0" fontId="40" fillId="5" borderId="38" xfId="0" applyFont="1" applyFill="1" applyBorder="1" applyAlignment="1">
      <alignment horizontal="left"/>
    </xf>
    <xf numFmtId="0" fontId="20" fillId="25" borderId="42" xfId="0" applyFont="1" applyFill="1" applyBorder="1" applyAlignment="1">
      <alignment horizontal="left"/>
    </xf>
    <xf numFmtId="0" fontId="20" fillId="25" borderId="10" xfId="0" applyFont="1" applyFill="1" applyBorder="1" applyAlignment="1">
      <alignment horizontal="left"/>
    </xf>
    <xf numFmtId="0" fontId="20" fillId="25" borderId="33" xfId="0" applyFont="1" applyFill="1" applyBorder="1" applyAlignment="1">
      <alignment horizontal="left"/>
    </xf>
    <xf numFmtId="0" fontId="20" fillId="8" borderId="42" xfId="0" applyFont="1" applyFill="1" applyBorder="1" applyAlignment="1">
      <alignment horizontal="left"/>
    </xf>
    <xf numFmtId="0" fontId="20" fillId="8" borderId="10" xfId="0" applyFont="1" applyFill="1" applyBorder="1" applyAlignment="1">
      <alignment horizontal="left"/>
    </xf>
    <xf numFmtId="0" fontId="20" fillId="8" borderId="33" xfId="0" applyFont="1" applyFill="1" applyBorder="1" applyAlignment="1">
      <alignment horizontal="left"/>
    </xf>
    <xf numFmtId="0" fontId="20" fillId="25" borderId="44" xfId="0" applyFont="1" applyFill="1" applyBorder="1" applyAlignment="1">
      <alignment horizontal="left"/>
    </xf>
    <xf numFmtId="0" fontId="20" fillId="25" borderId="37" xfId="0" applyFont="1" applyFill="1" applyBorder="1" applyAlignment="1">
      <alignment horizontal="left"/>
    </xf>
    <xf numFmtId="0" fontId="20" fillId="24" borderId="44" xfId="0" applyFont="1" applyFill="1" applyBorder="1" applyAlignment="1">
      <alignment horizontal="left"/>
    </xf>
    <xf numFmtId="0" fontId="20" fillId="24" borderId="37" xfId="0" applyFont="1" applyFill="1" applyBorder="1" applyAlignment="1">
      <alignment horizontal="left"/>
    </xf>
    <xf numFmtId="0" fontId="20" fillId="7" borderId="44" xfId="0" applyFont="1" applyFill="1" applyBorder="1" applyAlignment="1">
      <alignment horizontal="left"/>
    </xf>
    <xf numFmtId="0" fontId="20" fillId="7" borderId="37" xfId="0" applyFont="1" applyFill="1" applyBorder="1" applyAlignment="1">
      <alignment horizontal="left"/>
    </xf>
    <xf numFmtId="0" fontId="49" fillId="25" borderId="42" xfId="0" applyFont="1" applyFill="1" applyBorder="1" applyAlignment="1">
      <alignment horizontal="left"/>
    </xf>
    <xf numFmtId="0" fontId="49" fillId="25" borderId="10" xfId="0" applyFont="1" applyFill="1" applyBorder="1" applyAlignment="1">
      <alignment horizontal="left"/>
    </xf>
    <xf numFmtId="0" fontId="49" fillId="25" borderId="33" xfId="0" applyFont="1" applyFill="1" applyBorder="1" applyAlignment="1">
      <alignment horizontal="left"/>
    </xf>
    <xf numFmtId="0" fontId="20" fillId="0" borderId="42" xfId="0" applyFont="1" applyBorder="1" applyAlignment="1">
      <alignment horizontal="left"/>
    </xf>
    <xf numFmtId="0" fontId="20" fillId="0" borderId="10" xfId="0" applyFont="1" applyBorder="1" applyAlignment="1">
      <alignment horizontal="left"/>
    </xf>
    <xf numFmtId="0" fontId="28" fillId="24" borderId="18" xfId="0" applyFont="1" applyFill="1" applyBorder="1" applyAlignment="1">
      <alignment horizontal="center" vertical="top" wrapText="1"/>
    </xf>
    <xf numFmtId="0" fontId="28" fillId="24" borderId="32" xfId="0" applyFont="1" applyFill="1" applyBorder="1" applyAlignment="1">
      <alignment horizontal="center" vertical="top" wrapText="1"/>
    </xf>
    <xf numFmtId="0" fontId="28" fillId="24" borderId="19" xfId="0" applyFont="1" applyFill="1" applyBorder="1" applyAlignment="1">
      <alignment horizontal="center" vertical="top" wrapText="1"/>
    </xf>
    <xf numFmtId="0" fontId="28" fillId="24" borderId="18" xfId="0" applyFont="1" applyFill="1" applyBorder="1" applyAlignment="1">
      <alignment horizontal="left" vertical="top" wrapText="1" indent="1"/>
    </xf>
    <xf numFmtId="0" fontId="28" fillId="24" borderId="19" xfId="0" applyFont="1" applyFill="1" applyBorder="1" applyAlignment="1">
      <alignment horizontal="left" vertical="top" wrapText="1" indent="1"/>
    </xf>
    <xf numFmtId="0" fontId="28" fillId="24" borderId="32" xfId="0" applyFont="1" applyFill="1" applyBorder="1" applyAlignment="1">
      <alignment horizontal="left" vertical="top" wrapText="1" indent="1"/>
    </xf>
    <xf numFmtId="0" fontId="23" fillId="0" borderId="18" xfId="0" applyFont="1" applyFill="1" applyBorder="1" applyAlignment="1">
      <alignment horizontal="center" vertical="top" wrapText="1"/>
    </xf>
    <xf numFmtId="0" fontId="23" fillId="0" borderId="32" xfId="0"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18" xfId="0" applyFont="1" applyFill="1" applyBorder="1" applyAlignment="1">
      <alignment horizontal="left" vertical="top" wrapText="1" indent="1"/>
    </xf>
    <xf numFmtId="0" fontId="23" fillId="0" borderId="32" xfId="0" applyFont="1" applyFill="1" applyBorder="1" applyAlignment="1">
      <alignment horizontal="left" vertical="top" wrapText="1" indent="1"/>
    </xf>
    <xf numFmtId="0" fontId="23" fillId="0" borderId="19" xfId="0" applyFont="1" applyFill="1" applyBorder="1" applyAlignment="1">
      <alignment horizontal="left" vertical="top" wrapText="1" indent="1"/>
    </xf>
    <xf numFmtId="0" fontId="38" fillId="0" borderId="18" xfId="0" applyFont="1" applyFill="1" applyBorder="1" applyAlignment="1">
      <alignment horizontal="left" vertical="top" wrapText="1" indent="1"/>
    </xf>
    <xf numFmtId="0" fontId="38" fillId="0" borderId="32" xfId="0" applyFont="1" applyFill="1" applyBorder="1" applyAlignment="1">
      <alignment horizontal="left" vertical="top" wrapText="1" indent="1"/>
    </xf>
    <xf numFmtId="0" fontId="38" fillId="0" borderId="19" xfId="0" applyFont="1" applyFill="1" applyBorder="1" applyAlignment="1">
      <alignment horizontal="left" vertical="top" wrapText="1" indent="1"/>
    </xf>
    <xf numFmtId="0" fontId="23" fillId="0" borderId="18" xfId="0" applyFont="1" applyFill="1" applyBorder="1" applyAlignment="1">
      <alignment horizontal="left" vertical="top" wrapText="1" indent="2"/>
    </xf>
    <xf numFmtId="0" fontId="23" fillId="0" borderId="32" xfId="0" applyFont="1" applyFill="1" applyBorder="1" applyAlignment="1">
      <alignment horizontal="left" vertical="top" wrapText="1" indent="2"/>
    </xf>
    <xf numFmtId="0" fontId="23" fillId="0" borderId="19" xfId="0" applyFont="1" applyFill="1" applyBorder="1" applyAlignment="1">
      <alignment horizontal="left" vertical="top" wrapText="1" indent="2"/>
    </xf>
    <xf numFmtId="0" fontId="0" fillId="0" borderId="18"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9" xfId="0" applyFont="1" applyFill="1" applyBorder="1" applyAlignment="1">
      <alignment horizontal="left" vertical="top" wrapText="1"/>
    </xf>
    <xf numFmtId="0" fontId="28" fillId="24" borderId="10" xfId="0" applyFont="1" applyFill="1" applyBorder="1" applyAlignment="1">
      <alignment horizontal="left" vertical="top" wrapText="1" indent="2"/>
    </xf>
    <xf numFmtId="0" fontId="23" fillId="0" borderId="10" xfId="0" applyFont="1" applyFill="1" applyBorder="1" applyAlignment="1">
      <alignment horizontal="left" vertical="top" wrapText="1" indent="2"/>
    </xf>
    <xf numFmtId="1" fontId="34" fillId="0" borderId="32" xfId="0" applyNumberFormat="1" applyFont="1" applyFill="1" applyBorder="1" applyAlignment="1">
      <alignment horizontal="center" vertical="top" wrapText="1"/>
    </xf>
    <xf numFmtId="1" fontId="34" fillId="0" borderId="19" xfId="0" applyNumberFormat="1" applyFont="1" applyFill="1" applyBorder="1" applyAlignment="1">
      <alignment horizontal="center" vertical="top" wrapText="1"/>
    </xf>
    <xf numFmtId="0" fontId="0" fillId="24" borderId="0" xfId="0" applyFont="1" applyFill="1" applyBorder="1" applyAlignment="1">
      <alignment horizontal="left" vertical="top" wrapText="1"/>
    </xf>
    <xf numFmtId="0" fontId="28" fillId="24" borderId="0" xfId="0" applyFont="1" applyFill="1" applyBorder="1" applyAlignment="1">
      <alignment horizontal="center" vertical="top" wrapText="1"/>
    </xf>
    <xf numFmtId="0" fontId="28" fillId="24" borderId="32" xfId="0" applyFont="1" applyFill="1" applyBorder="1" applyAlignment="1">
      <alignment horizontal="left" vertical="top" wrapText="1" indent="2"/>
    </xf>
    <xf numFmtId="0" fontId="28" fillId="24" borderId="19" xfId="0" applyFont="1" applyFill="1" applyBorder="1" applyAlignment="1">
      <alignment horizontal="left" vertical="top" wrapText="1" indent="2"/>
    </xf>
    <xf numFmtId="1" fontId="34" fillId="0" borderId="18" xfId="0" applyNumberFormat="1" applyFont="1" applyFill="1" applyBorder="1" applyAlignment="1">
      <alignment horizontal="center" vertical="top" wrapText="1"/>
    </xf>
    <xf numFmtId="0" fontId="0" fillId="24" borderId="18" xfId="0" applyFill="1" applyBorder="1" applyAlignment="1">
      <alignment horizontal="center" vertical="top" wrapText="1"/>
    </xf>
    <xf numFmtId="0" fontId="0" fillId="24" borderId="19" xfId="0" applyFill="1" applyBorder="1" applyAlignment="1">
      <alignment horizontal="center" vertical="top" wrapText="1"/>
    </xf>
    <xf numFmtId="0" fontId="23" fillId="0" borderId="10" xfId="0" applyFont="1" applyFill="1" applyBorder="1" applyAlignment="1">
      <alignment horizontal="left" vertical="top" wrapText="1" indent="3"/>
    </xf>
    <xf numFmtId="0" fontId="23" fillId="0" borderId="10" xfId="0" applyFont="1" applyFill="1" applyBorder="1" applyAlignment="1">
      <alignment horizontal="center" vertical="top" wrapText="1"/>
    </xf>
    <xf numFmtId="0" fontId="28" fillId="24" borderId="18" xfId="0" applyFont="1" applyFill="1" applyBorder="1" applyAlignment="1">
      <alignment horizontal="left" vertical="top" wrapText="1" indent="2"/>
    </xf>
    <xf numFmtId="0" fontId="28" fillId="24" borderId="18" xfId="0" applyFont="1" applyFill="1" applyBorder="1" applyAlignment="1">
      <alignment horizontal="left" vertical="top" wrapText="1" indent="3"/>
    </xf>
    <xf numFmtId="0" fontId="28" fillId="24" borderId="32" xfId="0" applyFont="1" applyFill="1" applyBorder="1" applyAlignment="1">
      <alignment horizontal="left" vertical="top" wrapText="1" indent="3"/>
    </xf>
    <xf numFmtId="0" fontId="28" fillId="24" borderId="19" xfId="0" applyFont="1" applyFill="1" applyBorder="1" applyAlignment="1">
      <alignment horizontal="left" vertical="top" wrapText="1" indent="3"/>
    </xf>
    <xf numFmtId="0" fontId="23" fillId="0" borderId="32" xfId="0" applyFont="1" applyFill="1" applyBorder="1" applyAlignment="1">
      <alignment horizontal="left" vertical="top" wrapText="1" indent="3"/>
    </xf>
    <xf numFmtId="0" fontId="23" fillId="0" borderId="19" xfId="0" applyFont="1" applyFill="1" applyBorder="1" applyAlignment="1">
      <alignment horizontal="left" vertical="top" wrapText="1" indent="3"/>
    </xf>
    <xf numFmtId="0" fontId="0" fillId="24" borderId="0" xfId="0" applyFill="1" applyBorder="1" applyAlignment="1">
      <alignment horizontal="left" vertical="top" wrapText="1" indent="14"/>
    </xf>
    <xf numFmtId="0" fontId="24" fillId="0" borderId="10" xfId="0" applyFont="1" applyFill="1" applyBorder="1" applyAlignment="1">
      <alignment horizontal="left" vertical="top"/>
    </xf>
    <xf numFmtId="0" fontId="28" fillId="24" borderId="10" xfId="0" applyFont="1" applyFill="1" applyBorder="1" applyAlignment="1">
      <alignment horizontal="left" vertical="top" wrapText="1" indent="3"/>
    </xf>
    <xf numFmtId="0" fontId="28" fillId="24" borderId="10" xfId="0" applyFont="1" applyFill="1" applyBorder="1" applyAlignment="1">
      <alignment horizontal="center" vertical="top" wrapText="1"/>
    </xf>
    <xf numFmtId="0" fontId="28" fillId="24" borderId="51" xfId="0" applyFont="1" applyFill="1" applyBorder="1" applyAlignment="1">
      <alignment horizontal="center" vertical="top" wrapText="1"/>
    </xf>
    <xf numFmtId="0" fontId="23" fillId="0" borderId="10" xfId="0" applyFont="1" applyFill="1" applyBorder="1" applyAlignment="1">
      <alignment horizontal="left" vertical="top" wrapText="1" indent="4"/>
    </xf>
    <xf numFmtId="0" fontId="28" fillId="24" borderId="18" xfId="0" applyFont="1" applyFill="1" applyBorder="1" applyAlignment="1">
      <alignment horizontal="left" vertical="top" wrapText="1" indent="8"/>
    </xf>
    <xf numFmtId="0" fontId="28" fillId="24" borderId="19" xfId="0" applyFont="1" applyFill="1" applyBorder="1" applyAlignment="1">
      <alignment horizontal="left" vertical="top" wrapText="1" indent="8"/>
    </xf>
    <xf numFmtId="0" fontId="23" fillId="0" borderId="18" xfId="0" applyFont="1" applyFill="1" applyBorder="1" applyAlignment="1">
      <alignment horizontal="left" vertical="top" wrapText="1" indent="8"/>
    </xf>
    <xf numFmtId="0" fontId="23" fillId="0" borderId="19" xfId="0" applyFont="1" applyFill="1" applyBorder="1" applyAlignment="1">
      <alignment horizontal="left" vertical="top" wrapText="1" indent="8"/>
    </xf>
    <xf numFmtId="0" fontId="34" fillId="0" borderId="18" xfId="0" applyNumberFormat="1" applyFont="1" applyFill="1" applyBorder="1" applyAlignment="1">
      <alignment horizontal="center" vertical="top" wrapText="1"/>
    </xf>
    <xf numFmtId="0" fontId="34" fillId="0" borderId="32" xfId="0" applyNumberFormat="1" applyFont="1" applyFill="1" applyBorder="1" applyAlignment="1">
      <alignment horizontal="center" vertical="top" wrapText="1"/>
    </xf>
    <xf numFmtId="0" fontId="28" fillId="24" borderId="21" xfId="0" applyFont="1" applyFill="1" applyBorder="1" applyAlignment="1">
      <alignment horizontal="right" vertical="top" wrapText="1" indent="4"/>
    </xf>
    <xf numFmtId="0" fontId="28" fillId="24" borderId="10" xfId="0" applyFont="1" applyFill="1" applyBorder="1" applyAlignment="1">
      <alignment horizontal="right" vertical="top" wrapText="1" indent="4"/>
    </xf>
    <xf numFmtId="1" fontId="34" fillId="0" borderId="21" xfId="0" applyNumberFormat="1" applyFont="1" applyFill="1" applyBorder="1" applyAlignment="1">
      <alignment horizontal="right" vertical="top" wrapText="1" indent="4"/>
    </xf>
    <xf numFmtId="1" fontId="34" fillId="0" borderId="10" xfId="0" applyNumberFormat="1" applyFont="1" applyFill="1" applyBorder="1" applyAlignment="1">
      <alignment horizontal="right" vertical="top" wrapText="1" indent="4"/>
    </xf>
    <xf numFmtId="0" fontId="24" fillId="24" borderId="19" xfId="0" applyFont="1" applyFill="1" applyBorder="1" applyAlignment="1">
      <alignment horizontal="left" vertical="top" wrapText="1" indent="2"/>
    </xf>
    <xf numFmtId="0" fontId="24" fillId="24" borderId="0" xfId="0" applyFont="1" applyFill="1" applyBorder="1" applyAlignment="1">
      <alignment horizontal="left" vertical="top" wrapText="1" indent="2"/>
    </xf>
    <xf numFmtId="0" fontId="24" fillId="24" borderId="29" xfId="0" applyFont="1" applyFill="1" applyBorder="1" applyAlignment="1">
      <alignment horizontal="center" vertical="top" wrapText="1"/>
    </xf>
    <xf numFmtId="0" fontId="24" fillId="24" borderId="51" xfId="0" applyFont="1" applyFill="1" applyBorder="1" applyAlignment="1">
      <alignment horizontal="center" vertical="top" wrapText="1"/>
    </xf>
    <xf numFmtId="0" fontId="24" fillId="24" borderId="22" xfId="0" applyFont="1" applyFill="1" applyBorder="1" applyAlignment="1">
      <alignment horizontal="center" vertical="top" wrapText="1"/>
    </xf>
    <xf numFmtId="0" fontId="24" fillId="24" borderId="10" xfId="0" applyFont="1" applyFill="1" applyBorder="1" applyAlignment="1">
      <alignment horizontal="left" vertical="top" wrapText="1" indent="2"/>
    </xf>
    <xf numFmtId="0" fontId="24" fillId="24" borderId="32" xfId="0" applyFont="1" applyFill="1" applyBorder="1" applyAlignment="1">
      <alignment horizontal="left" vertical="top" wrapText="1" indent="2"/>
    </xf>
    <xf numFmtId="0" fontId="22" fillId="24" borderId="32" xfId="0" applyFont="1" applyFill="1" applyBorder="1" applyAlignment="1">
      <alignment horizontal="left" vertical="top" wrapText="1" indent="2"/>
    </xf>
    <xf numFmtId="0" fontId="24" fillId="24" borderId="30" xfId="0" applyFont="1" applyFill="1" applyBorder="1" applyAlignment="1">
      <alignment horizontal="left" vertical="top" wrapText="1" indent="2"/>
    </xf>
    <xf numFmtId="0" fontId="24" fillId="24" borderId="27" xfId="0" applyFont="1" applyFill="1" applyBorder="1" applyAlignment="1">
      <alignment horizontal="center" vertical="top" wrapText="1"/>
    </xf>
    <xf numFmtId="0" fontId="24" fillId="24" borderId="0" xfId="0" applyFont="1" applyFill="1" applyBorder="1" applyAlignment="1">
      <alignment horizontal="center" vertical="top" wrapText="1"/>
    </xf>
    <xf numFmtId="0" fontId="24" fillId="24" borderId="52" xfId="0" applyFont="1" applyFill="1" applyBorder="1" applyAlignment="1">
      <alignment horizontal="center" vertical="top" wrapText="1"/>
    </xf>
    <xf numFmtId="0" fontId="24" fillId="24" borderId="51" xfId="0" applyFont="1" applyFill="1" applyBorder="1" applyAlignment="1">
      <alignment horizontal="left" vertical="top" wrapText="1" indent="5"/>
    </xf>
    <xf numFmtId="0" fontId="24" fillId="24" borderId="22" xfId="0" applyFont="1" applyFill="1" applyBorder="1" applyAlignment="1">
      <alignment horizontal="left" vertical="top" wrapText="1" indent="5"/>
    </xf>
    <xf numFmtId="0" fontId="24" fillId="24" borderId="51" xfId="0" applyFont="1" applyFill="1" applyBorder="1" applyAlignment="1">
      <alignment horizontal="left" vertical="top" wrapText="1" indent="2"/>
    </xf>
    <xf numFmtId="0" fontId="24" fillId="24" borderId="22" xfId="0" applyFont="1" applyFill="1" applyBorder="1" applyAlignment="1">
      <alignment horizontal="left" vertical="top" wrapText="1" indent="2"/>
    </xf>
    <xf numFmtId="0" fontId="0" fillId="24" borderId="32" xfId="0" applyFill="1" applyBorder="1" applyAlignment="1">
      <alignment horizontal="left" vertical="top" wrapText="1" indent="2"/>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1" fontId="34" fillId="0" borderId="18" xfId="0" applyNumberFormat="1" applyFont="1" applyFill="1" applyBorder="1" applyAlignment="1">
      <alignment horizontal="left" vertical="top" wrapText="1" indent="2"/>
    </xf>
    <xf numFmtId="1" fontId="34" fillId="0" borderId="19" xfId="0" applyNumberFormat="1" applyFont="1" applyFill="1" applyBorder="1" applyAlignment="1">
      <alignment horizontal="left" vertical="top" wrapText="1" indent="2"/>
    </xf>
    <xf numFmtId="0" fontId="35" fillId="0" borderId="18" xfId="0" applyFont="1" applyFill="1" applyBorder="1" applyAlignment="1">
      <alignment horizontal="center" vertical="top" wrapText="1"/>
    </xf>
    <xf numFmtId="0" fontId="35" fillId="0" borderId="19" xfId="0" applyFont="1"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horizontal="center" vertical="top" wrapText="1"/>
    </xf>
    <xf numFmtId="0" fontId="0" fillId="24" borderId="18" xfId="0" applyFill="1" applyBorder="1" applyAlignment="1">
      <alignment horizontal="left" vertical="top" wrapText="1"/>
    </xf>
    <xf numFmtId="0" fontId="0" fillId="24" borderId="32" xfId="0" applyFill="1" applyBorder="1" applyAlignment="1">
      <alignment horizontal="left" vertical="top" wrapText="1"/>
    </xf>
    <xf numFmtId="0" fontId="0" fillId="24" borderId="19" xfId="0" applyFill="1" applyBorder="1" applyAlignment="1">
      <alignment horizontal="left" vertical="top" wrapText="1"/>
    </xf>
    <xf numFmtId="0" fontId="0" fillId="24" borderId="19" xfId="0" applyFill="1" applyBorder="1" applyAlignment="1">
      <alignment horizontal="left" vertical="top" wrapText="1" indent="2"/>
    </xf>
    <xf numFmtId="0" fontId="24" fillId="24" borderId="29" xfId="0" applyFont="1" applyFill="1" applyBorder="1" applyAlignment="1">
      <alignment horizontal="left" vertical="top" wrapText="1" indent="12"/>
    </xf>
    <xf numFmtId="0" fontId="24" fillId="24" borderId="51" xfId="0" applyFont="1" applyFill="1" applyBorder="1" applyAlignment="1">
      <alignment horizontal="left" vertical="top" wrapText="1" indent="12"/>
    </xf>
    <xf numFmtId="0" fontId="24" fillId="24" borderId="22" xfId="0" applyFont="1" applyFill="1" applyBorder="1" applyAlignment="1">
      <alignment horizontal="left" vertical="top" wrapText="1" indent="12"/>
    </xf>
    <xf numFmtId="0" fontId="24" fillId="24" borderId="18" xfId="0" applyFont="1" applyFill="1" applyBorder="1" applyAlignment="1">
      <alignment horizontal="center" vertical="top" wrapText="1"/>
    </xf>
    <xf numFmtId="0" fontId="24" fillId="24" borderId="32" xfId="0" applyFont="1" applyFill="1" applyBorder="1" applyAlignment="1">
      <alignment horizontal="center" vertical="top" wrapText="1"/>
    </xf>
    <xf numFmtId="0" fontId="24" fillId="24" borderId="19" xfId="0" applyFont="1" applyFill="1" applyBorder="1" applyAlignment="1">
      <alignment horizontal="center" vertical="top" wrapText="1"/>
    </xf>
    <xf numFmtId="3" fontId="22" fillId="24" borderId="18" xfId="0" applyNumberFormat="1" applyFont="1" applyFill="1" applyBorder="1" applyAlignment="1">
      <alignment horizontal="center" vertical="top" wrapText="1"/>
    </xf>
    <xf numFmtId="3" fontId="22" fillId="24" borderId="32" xfId="0" applyNumberFormat="1" applyFont="1" applyFill="1" applyBorder="1" applyAlignment="1">
      <alignment horizontal="center" vertical="top" wrapText="1"/>
    </xf>
    <xf numFmtId="3" fontId="22" fillId="24" borderId="19" xfId="0" applyNumberFormat="1" applyFont="1" applyFill="1" applyBorder="1" applyAlignment="1">
      <alignment horizontal="center" vertical="top" wrapText="1"/>
    </xf>
    <xf numFmtId="0" fontId="0" fillId="24" borderId="0" xfId="0" applyFill="1" applyBorder="1" applyAlignment="1">
      <alignment horizontal="left" vertical="top" wrapText="1"/>
    </xf>
    <xf numFmtId="0" fontId="22" fillId="24" borderId="29" xfId="0" applyFont="1" applyFill="1" applyBorder="1" applyAlignment="1">
      <alignment horizontal="center" vertical="top" wrapText="1"/>
    </xf>
    <xf numFmtId="0" fontId="24" fillId="24" borderId="18" xfId="0" applyFont="1" applyFill="1" applyBorder="1" applyAlignment="1">
      <alignment horizontal="left" vertical="top" wrapText="1" indent="2"/>
    </xf>
    <xf numFmtId="0" fontId="0" fillId="0" borderId="18" xfId="0" applyFill="1" applyBorder="1" applyAlignment="1">
      <alignment horizontal="left" vertical="top" wrapText="1" indent="2"/>
    </xf>
    <xf numFmtId="0" fontId="0" fillId="0" borderId="32" xfId="0" applyFill="1" applyBorder="1" applyAlignment="1">
      <alignment horizontal="left" vertical="top" wrapText="1" indent="2"/>
    </xf>
    <xf numFmtId="0" fontId="23" fillId="0" borderId="25" xfId="0" applyFont="1" applyFill="1" applyBorder="1" applyAlignment="1">
      <alignment horizontal="center" vertical="top" wrapText="1"/>
    </xf>
    <xf numFmtId="0" fontId="23" fillId="0" borderId="53"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52" xfId="0" applyFont="1" applyFill="1" applyBorder="1" applyAlignment="1">
      <alignment horizontal="center" vertical="top" wrapText="1"/>
    </xf>
    <xf numFmtId="0" fontId="23" fillId="0" borderId="29" xfId="0" applyFont="1" applyFill="1" applyBorder="1" applyAlignment="1">
      <alignment horizontal="center" vertical="top" wrapText="1"/>
    </xf>
    <xf numFmtId="0" fontId="23" fillId="0" borderId="51" xfId="0" applyFont="1" applyFill="1" applyBorder="1" applyAlignment="1">
      <alignment horizontal="center" vertical="top" wrapText="1"/>
    </xf>
    <xf numFmtId="0" fontId="23" fillId="0" borderId="22" xfId="0" applyFont="1" applyFill="1" applyBorder="1" applyAlignment="1">
      <alignment horizontal="center" vertical="top" wrapText="1"/>
    </xf>
    <xf numFmtId="0" fontId="24" fillId="24" borderId="32" xfId="0" applyFont="1" applyFill="1" applyBorder="1" applyAlignment="1">
      <alignment horizontal="left" vertical="top" wrapText="1" indent="1"/>
    </xf>
    <xf numFmtId="0" fontId="24" fillId="24" borderId="51" xfId="0" applyFont="1" applyFill="1" applyBorder="1" applyAlignment="1">
      <alignment horizontal="left" vertical="top" wrapText="1" indent="1"/>
    </xf>
    <xf numFmtId="0" fontId="24" fillId="24" borderId="22" xfId="0" applyFont="1" applyFill="1" applyBorder="1" applyAlignment="1">
      <alignment horizontal="left" vertical="top" wrapText="1" indent="1"/>
    </xf>
    <xf numFmtId="0" fontId="24" fillId="24" borderId="29" xfId="0" applyFont="1" applyFill="1" applyBorder="1" applyAlignment="1">
      <alignment horizontal="left" vertical="top" wrapText="1" indent="13"/>
    </xf>
    <xf numFmtId="0" fontId="24" fillId="24" borderId="51" xfId="0" applyFont="1" applyFill="1" applyBorder="1" applyAlignment="1">
      <alignment horizontal="left" vertical="top" wrapText="1" indent="13"/>
    </xf>
    <xf numFmtId="0" fontId="24" fillId="24" borderId="22" xfId="0" applyFont="1" applyFill="1" applyBorder="1" applyAlignment="1">
      <alignment horizontal="left" vertical="top" wrapText="1" indent="13"/>
    </xf>
    <xf numFmtId="0" fontId="43" fillId="0" borderId="10" xfId="0" applyFont="1" applyFill="1" applyBorder="1" applyAlignment="1">
      <alignment horizontal="center" vertical="center"/>
    </xf>
    <xf numFmtId="0" fontId="43" fillId="0" borderId="33" xfId="0" applyFont="1" applyFill="1" applyBorder="1" applyAlignment="1">
      <alignment horizontal="center" vertical="center"/>
    </xf>
    <xf numFmtId="0" fontId="1" fillId="0" borderId="10" xfId="0" applyFont="1" applyFill="1" applyBorder="1" applyAlignment="1">
      <alignment vertical="center"/>
    </xf>
    <xf numFmtId="0" fontId="1" fillId="0" borderId="33" xfId="0" applyFont="1" applyFill="1" applyBorder="1" applyAlignment="1">
      <alignment vertical="center"/>
    </xf>
    <xf numFmtId="0" fontId="0" fillId="24" borderId="18" xfId="0" applyFill="1" applyBorder="1" applyAlignment="1">
      <alignment horizontal="left" vertical="top" wrapText="1" indent="2"/>
    </xf>
    <xf numFmtId="0" fontId="0" fillId="0" borderId="32" xfId="0" applyFill="1" applyBorder="1" applyAlignment="1">
      <alignment horizontal="left" vertical="top" wrapText="1" indent="1"/>
    </xf>
    <xf numFmtId="0" fontId="0" fillId="0" borderId="19" xfId="0" applyFill="1" applyBorder="1" applyAlignment="1">
      <alignment horizontal="left" vertical="top" wrapText="1" indent="1"/>
    </xf>
    <xf numFmtId="0" fontId="0" fillId="0" borderId="18" xfId="0" applyFill="1" applyBorder="1" applyAlignment="1">
      <alignment horizontal="left" vertical="top" wrapText="1" indent="1"/>
    </xf>
    <xf numFmtId="0" fontId="0" fillId="0" borderId="19" xfId="0" applyFill="1" applyBorder="1" applyAlignment="1">
      <alignment horizontal="left" vertical="top" wrapText="1" indent="2"/>
    </xf>
    <xf numFmtId="0" fontId="44" fillId="24" borderId="18" xfId="0" applyFont="1" applyFill="1" applyBorder="1" applyAlignment="1">
      <alignment horizontal="left" vertical="top" wrapText="1" indent="2"/>
    </xf>
    <xf numFmtId="0" fontId="23" fillId="0" borderId="25" xfId="0" applyFont="1" applyFill="1" applyBorder="1" applyAlignment="1">
      <alignment horizontal="left" vertical="top" wrapText="1" indent="2"/>
    </xf>
    <xf numFmtId="0" fontId="23" fillId="0" borderId="53" xfId="0" applyFont="1" applyFill="1" applyBorder="1" applyAlignment="1">
      <alignment horizontal="left" vertical="top" wrapText="1" indent="2"/>
    </xf>
    <xf numFmtId="0" fontId="23" fillId="0" borderId="30" xfId="0" applyFont="1" applyFill="1" applyBorder="1" applyAlignment="1">
      <alignment horizontal="left" vertical="top" wrapText="1" indent="2"/>
    </xf>
    <xf numFmtId="0" fontId="23" fillId="0" borderId="27" xfId="0" applyFont="1" applyFill="1" applyBorder="1" applyAlignment="1">
      <alignment horizontal="left" vertical="top" wrapText="1" indent="2"/>
    </xf>
    <xf numFmtId="0" fontId="23" fillId="0" borderId="0" xfId="0" applyFont="1" applyFill="1" applyBorder="1" applyAlignment="1">
      <alignment horizontal="left" vertical="top" wrapText="1" indent="2"/>
    </xf>
    <xf numFmtId="0" fontId="23" fillId="0" borderId="52" xfId="0" applyFont="1" applyFill="1" applyBorder="1" applyAlignment="1">
      <alignment horizontal="left" vertical="top" wrapText="1" indent="2"/>
    </xf>
    <xf numFmtId="0" fontId="0" fillId="0" borderId="27" xfId="0" applyFill="1" applyBorder="1" applyAlignment="1">
      <alignment horizontal="left" vertical="top" wrapText="1" indent="2"/>
    </xf>
    <xf numFmtId="0" fontId="0" fillId="0" borderId="0" xfId="0" applyFill="1" applyBorder="1" applyAlignment="1">
      <alignment horizontal="left" vertical="top" wrapText="1" indent="2"/>
    </xf>
    <xf numFmtId="0" fontId="0" fillId="0" borderId="52" xfId="0" applyFill="1" applyBorder="1" applyAlignment="1">
      <alignment horizontal="left" vertical="top" wrapText="1" indent="2"/>
    </xf>
    <xf numFmtId="0" fontId="28" fillId="0" borderId="27" xfId="0" applyFont="1" applyFill="1" applyBorder="1" applyAlignment="1">
      <alignment horizontal="left" vertical="top" wrapText="1" indent="2"/>
    </xf>
    <xf numFmtId="0" fontId="28" fillId="0" borderId="0" xfId="0" applyFont="1" applyFill="1" applyBorder="1" applyAlignment="1">
      <alignment horizontal="left" vertical="top" wrapText="1" indent="2"/>
    </xf>
    <xf numFmtId="0" fontId="28" fillId="0" borderId="52" xfId="0" applyFont="1" applyFill="1" applyBorder="1" applyAlignment="1">
      <alignment horizontal="left" vertical="top" wrapText="1" indent="2"/>
    </xf>
    <xf numFmtId="0" fontId="0" fillId="0" borderId="27" xfId="0" applyFill="1" applyBorder="1" applyAlignment="1">
      <alignment horizontal="left" vertical="top" wrapText="1"/>
    </xf>
    <xf numFmtId="0" fontId="0" fillId="0" borderId="0" xfId="0" applyFill="1" applyBorder="1" applyAlignment="1">
      <alignment horizontal="left" vertical="top" wrapText="1"/>
    </xf>
    <xf numFmtId="0" fontId="0" fillId="0" borderId="29" xfId="0" applyFill="1" applyBorder="1" applyAlignment="1">
      <alignment horizontal="left" vertical="top" wrapText="1" indent="2"/>
    </xf>
    <xf numFmtId="0" fontId="0" fillId="0" borderId="51" xfId="0" applyFill="1" applyBorder="1" applyAlignment="1">
      <alignment horizontal="left" vertical="top" wrapText="1" indent="2"/>
    </xf>
    <xf numFmtId="0" fontId="0" fillId="0" borderId="22" xfId="0" applyFill="1" applyBorder="1" applyAlignment="1">
      <alignment horizontal="left" vertical="top" wrapText="1" indent="2"/>
    </xf>
    <xf numFmtId="0" fontId="0" fillId="0" borderId="29" xfId="0" applyFill="1" applyBorder="1" applyAlignment="1">
      <alignment horizontal="left" vertical="top" wrapText="1"/>
    </xf>
    <xf numFmtId="0" fontId="0" fillId="0" borderId="51" xfId="0" applyFill="1" applyBorder="1" applyAlignment="1">
      <alignment horizontal="left" vertical="top" wrapText="1"/>
    </xf>
    <xf numFmtId="0" fontId="0" fillId="0" borderId="22" xfId="0" applyFill="1" applyBorder="1" applyAlignment="1">
      <alignment horizontal="left" vertical="top" wrapText="1"/>
    </xf>
    <xf numFmtId="0" fontId="0" fillId="0" borderId="32" xfId="0" applyFill="1" applyBorder="1" applyAlignment="1">
      <alignment horizontal="left" vertical="top" wrapText="1" indent="3"/>
    </xf>
    <xf numFmtId="0" fontId="0" fillId="0" borderId="19" xfId="0" applyFill="1" applyBorder="1" applyAlignment="1">
      <alignment horizontal="left" vertical="top" wrapText="1" indent="3"/>
    </xf>
    <xf numFmtId="0" fontId="23" fillId="0" borderId="53" xfId="0" applyFont="1" applyFill="1" applyBorder="1" applyAlignment="1">
      <alignment horizontal="left" vertical="top" wrapText="1" indent="3"/>
    </xf>
    <xf numFmtId="0" fontId="23" fillId="0" borderId="30" xfId="0" applyFont="1" applyFill="1" applyBorder="1" applyAlignment="1">
      <alignment horizontal="left" vertical="top" wrapText="1" indent="3"/>
    </xf>
    <xf numFmtId="0" fontId="23" fillId="0" borderId="29" xfId="0" applyFont="1" applyFill="1" applyBorder="1" applyAlignment="1">
      <alignment horizontal="left" vertical="top" wrapText="1" indent="3"/>
    </xf>
    <xf numFmtId="0" fontId="23" fillId="0" borderId="51" xfId="0" applyFont="1" applyFill="1" applyBorder="1" applyAlignment="1">
      <alignment horizontal="left" vertical="top" wrapText="1" indent="3"/>
    </xf>
    <xf numFmtId="0" fontId="23" fillId="0" borderId="22" xfId="0" applyFont="1" applyFill="1" applyBorder="1" applyAlignment="1">
      <alignment horizontal="left" vertical="top" wrapText="1" indent="3"/>
    </xf>
    <xf numFmtId="0" fontId="28" fillId="24" borderId="18" xfId="0" applyFont="1" applyFill="1" applyBorder="1" applyAlignment="1">
      <alignment horizontal="left" vertical="top" wrapText="1"/>
    </xf>
    <xf numFmtId="0" fontId="28" fillId="24" borderId="32" xfId="0" applyFont="1" applyFill="1" applyBorder="1" applyAlignment="1">
      <alignment horizontal="left" vertical="top" wrapText="1"/>
    </xf>
    <xf numFmtId="0" fontId="28" fillId="24" borderId="19" xfId="0" applyFont="1" applyFill="1" applyBorder="1" applyAlignment="1">
      <alignment horizontal="left" vertical="top" wrapText="1"/>
    </xf>
    <xf numFmtId="0" fontId="0" fillId="24" borderId="18" xfId="0" applyFill="1" applyBorder="1" applyAlignment="1">
      <alignment horizontal="left" vertical="top" wrapText="1" indent="1"/>
    </xf>
    <xf numFmtId="0" fontId="0" fillId="24" borderId="32" xfId="0" applyFill="1" applyBorder="1" applyAlignment="1">
      <alignment horizontal="left" vertical="top" wrapText="1" indent="1"/>
    </xf>
    <xf numFmtId="0" fontId="0" fillId="24" borderId="19" xfId="0" applyFill="1" applyBorder="1" applyAlignment="1">
      <alignment horizontal="left" vertical="top" wrapText="1" indent="1"/>
    </xf>
    <xf numFmtId="1" fontId="34" fillId="0" borderId="18" xfId="0" applyNumberFormat="1" applyFont="1" applyFill="1" applyBorder="1" applyAlignment="1">
      <alignment horizontal="left" vertical="top" wrapText="1" indent="3"/>
    </xf>
    <xf numFmtId="1" fontId="34" fillId="0" borderId="32" xfId="0" applyNumberFormat="1" applyFont="1" applyFill="1" applyBorder="1" applyAlignment="1">
      <alignment horizontal="left" vertical="top" wrapText="1" indent="3"/>
    </xf>
    <xf numFmtId="1" fontId="34" fillId="0" borderId="19" xfId="0" applyNumberFormat="1" applyFont="1" applyFill="1" applyBorder="1" applyAlignment="1">
      <alignment horizontal="left" vertical="top" wrapText="1" indent="3"/>
    </xf>
    <xf numFmtId="0" fontId="28" fillId="24" borderId="18" xfId="0" applyFont="1" applyFill="1" applyBorder="1" applyAlignment="1">
      <alignment horizontal="right" vertical="top" wrapText="1" indent="5"/>
    </xf>
    <xf numFmtId="0" fontId="28" fillId="24" borderId="32" xfId="0" applyFont="1" applyFill="1" applyBorder="1" applyAlignment="1">
      <alignment horizontal="right" vertical="top" wrapText="1" indent="5"/>
    </xf>
    <xf numFmtId="0" fontId="35" fillId="0" borderId="32" xfId="0" applyFont="1" applyFill="1" applyBorder="1" applyAlignment="1">
      <alignment horizontal="center" vertical="top" wrapText="1"/>
    </xf>
    <xf numFmtId="0" fontId="34" fillId="0" borderId="18" xfId="0" applyFont="1" applyFill="1" applyBorder="1" applyAlignment="1">
      <alignment horizontal="center" vertical="top" wrapText="1"/>
    </xf>
    <xf numFmtId="0" fontId="0" fillId="0" borderId="32" xfId="0" applyFill="1" applyBorder="1" applyAlignment="1">
      <alignment horizontal="left" vertical="top" wrapText="1"/>
    </xf>
    <xf numFmtId="0" fontId="41" fillId="24" borderId="0" xfId="0" applyFont="1" applyFill="1" applyBorder="1" applyAlignment="1">
      <alignment horizontal="left" vertical="top" wrapText="1" indent="1"/>
    </xf>
    <xf numFmtId="0" fontId="0" fillId="24" borderId="0" xfId="0" applyFill="1" applyBorder="1" applyAlignment="1">
      <alignment horizontal="left" vertical="top" wrapText="1" indent="1"/>
    </xf>
    <xf numFmtId="0" fontId="23" fillId="0" borderId="51" xfId="0" applyFont="1" applyFill="1" applyBorder="1" applyAlignment="1">
      <alignment horizontal="left" vertical="top" wrapText="1" indent="2"/>
    </xf>
    <xf numFmtId="0" fontId="23" fillId="0" borderId="22" xfId="0" applyFont="1" applyFill="1" applyBorder="1" applyAlignment="1">
      <alignment horizontal="left" vertical="top" wrapText="1" indent="2"/>
    </xf>
    <xf numFmtId="0" fontId="22" fillId="0" borderId="0" xfId="0" applyFont="1" applyFill="1" applyBorder="1" applyAlignment="1">
      <alignment horizontal="left" vertical="top"/>
    </xf>
    <xf numFmtId="0" fontId="21" fillId="0" borderId="0" xfId="0" applyFont="1" applyFill="1" applyBorder="1" applyAlignment="1">
      <alignment horizontal="left" vertical="top"/>
    </xf>
    <xf numFmtId="0" fontId="0" fillId="0" borderId="53" xfId="0" applyFill="1" applyBorder="1" applyAlignment="1">
      <alignment horizontal="left" vertical="top" wrapText="1" indent="2"/>
    </xf>
    <xf numFmtId="0" fontId="0" fillId="0" borderId="30" xfId="0" applyFill="1" applyBorder="1" applyAlignment="1">
      <alignment horizontal="left" vertical="top" wrapText="1" indent="2"/>
    </xf>
    <xf numFmtId="0" fontId="0" fillId="0" borderId="52" xfId="0" applyFill="1" applyBorder="1" applyAlignment="1">
      <alignment horizontal="left" vertical="top" wrapText="1"/>
    </xf>
    <xf numFmtId="0" fontId="28" fillId="24" borderId="18" xfId="0" applyFont="1" applyFill="1" applyBorder="1" applyAlignment="1">
      <alignment horizontal="left" vertical="top" wrapText="1" indent="4"/>
    </xf>
    <xf numFmtId="0" fontId="28" fillId="24" borderId="19" xfId="0" applyFont="1" applyFill="1" applyBorder="1" applyAlignment="1">
      <alignment horizontal="left" vertical="top" wrapText="1" indent="4"/>
    </xf>
    <xf numFmtId="0" fontId="0" fillId="0" borderId="32" xfId="0" applyFill="1" applyBorder="1" applyAlignment="1">
      <alignment horizontal="center" vertical="top" wrapText="1"/>
    </xf>
    <xf numFmtId="0" fontId="28" fillId="24" borderId="32" xfId="0" applyFont="1" applyFill="1" applyBorder="1" applyAlignment="1">
      <alignment horizontal="left" vertical="top" wrapText="1" indent="4"/>
    </xf>
    <xf numFmtId="0" fontId="28" fillId="0" borderId="53" xfId="0" applyFont="1" applyFill="1" applyBorder="1" applyAlignment="1">
      <alignment horizontal="left" vertical="top" wrapText="1" indent="2"/>
    </xf>
    <xf numFmtId="0" fontId="28" fillId="0" borderId="30" xfId="0" applyFont="1" applyFill="1" applyBorder="1" applyAlignment="1">
      <alignment horizontal="left" vertical="top" wrapText="1" indent="2"/>
    </xf>
    <xf numFmtId="0" fontId="28" fillId="0" borderId="25" xfId="0" applyFont="1" applyFill="1" applyBorder="1" applyAlignment="1">
      <alignment horizontal="center" vertical="top" wrapText="1"/>
    </xf>
    <xf numFmtId="0" fontId="28" fillId="0" borderId="53" xfId="0" applyFont="1" applyFill="1" applyBorder="1" applyAlignment="1">
      <alignment horizontal="center" vertical="top" wrapText="1"/>
    </xf>
    <xf numFmtId="0" fontId="28" fillId="0" borderId="30" xfId="0" applyFont="1" applyFill="1" applyBorder="1" applyAlignment="1">
      <alignment horizontal="center" vertical="top" wrapText="1"/>
    </xf>
    <xf numFmtId="0" fontId="0" fillId="0" borderId="10" xfId="0" applyFill="1" applyBorder="1" applyAlignment="1">
      <alignment horizontal="left" vertical="top" wrapText="1" indent="2"/>
    </xf>
    <xf numFmtId="0" fontId="28" fillId="24" borderId="29" xfId="0" applyFont="1" applyFill="1" applyBorder="1" applyAlignment="1">
      <alignment horizontal="center" vertical="top" wrapText="1"/>
    </xf>
    <xf numFmtId="0" fontId="28" fillId="24" borderId="22" xfId="0" applyFont="1" applyFill="1" applyBorder="1" applyAlignment="1">
      <alignment horizontal="center" vertical="top" wrapText="1"/>
    </xf>
    <xf numFmtId="0" fontId="23" fillId="0" borderId="1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8" xfId="0" applyFont="1" applyFill="1" applyBorder="1" applyAlignment="1">
      <alignment horizontal="center" vertical="center" wrapText="1" indent="15"/>
    </xf>
    <xf numFmtId="0" fontId="23" fillId="0" borderId="32" xfId="0" applyFont="1" applyFill="1" applyBorder="1" applyAlignment="1">
      <alignment horizontal="center" vertical="center" wrapText="1" indent="15"/>
    </xf>
    <xf numFmtId="0" fontId="23" fillId="0" borderId="19" xfId="0" applyFont="1" applyFill="1" applyBorder="1" applyAlignment="1">
      <alignment horizontal="center" vertical="center" wrapText="1" indent="15"/>
    </xf>
    <xf numFmtId="0" fontId="23" fillId="0" borderId="18" xfId="0" applyFont="1" applyFill="1" applyBorder="1" applyAlignment="1">
      <alignment horizontal="center" vertical="top" wrapText="1" indent="15"/>
    </xf>
    <xf numFmtId="0" fontId="23" fillId="0" borderId="19" xfId="0" applyFont="1" applyFill="1" applyBorder="1" applyAlignment="1">
      <alignment horizontal="center" vertical="top" wrapText="1" indent="15"/>
    </xf>
    <xf numFmtId="0" fontId="23" fillId="0" borderId="18" xfId="0" applyFont="1" applyFill="1" applyBorder="1" applyAlignment="1">
      <alignment horizontal="center" vertical="top" wrapText="1" indent="14"/>
    </xf>
    <xf numFmtId="0" fontId="23" fillId="0" borderId="19" xfId="0" applyFont="1" applyFill="1" applyBorder="1" applyAlignment="1">
      <alignment horizontal="center" vertical="top" wrapText="1" indent="14"/>
    </xf>
    <xf numFmtId="0" fontId="29" fillId="0" borderId="12" xfId="0" applyFont="1" applyBorder="1" applyAlignment="1">
      <alignment horizontal="center" vertical="center" wrapText="1"/>
    </xf>
    <xf numFmtId="0" fontId="0" fillId="0" borderId="54" xfId="0" applyFill="1" applyBorder="1" applyAlignment="1">
      <alignment horizontal="left" vertical="top"/>
    </xf>
    <xf numFmtId="0" fontId="0" fillId="0" borderId="14" xfId="0"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idtdna.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idtdna.com/pages/docs/synthetic-biology/pidtblue.fas" TargetMode="External" /><Relationship Id="rId2" Type="http://schemas.openxmlformats.org/officeDocument/2006/relationships/hyperlink" Target="http://www.idtdna.com/pages/docs/synthetic-biology/pidtsmart_kan.fas" TargetMode="External" /><Relationship Id="rId3" Type="http://schemas.openxmlformats.org/officeDocument/2006/relationships/hyperlink" Target="http://www.idtdna.com/pages/docs/synthetic-biology/pidtsmart_amp.fas" TargetMode="External" /><Relationship Id="rId4" Type="http://schemas.openxmlformats.org/officeDocument/2006/relationships/hyperlink" Target="http://www.idtdna.com/pages/docs/syntheticbiology/pucidt.fas" TargetMode="External" /></Relationships>
</file>

<file path=xl/worksheets/sheet1.xml><?xml version="1.0" encoding="utf-8"?>
<worksheet xmlns="http://schemas.openxmlformats.org/spreadsheetml/2006/main" xmlns:r="http://schemas.openxmlformats.org/officeDocument/2006/relationships">
  <dimension ref="A2:H183"/>
  <sheetViews>
    <sheetView zoomScalePageLayoutView="0" workbookViewId="0" topLeftCell="A87">
      <selection activeCell="C96" sqref="C96"/>
    </sheetView>
  </sheetViews>
  <sheetFormatPr defaultColWidth="9.33203125" defaultRowHeight="12.75"/>
  <cols>
    <col min="1" max="2" width="9.33203125" style="194" customWidth="1"/>
    <col min="3" max="3" width="44.66015625" style="194" customWidth="1"/>
    <col min="4" max="4" width="85.66015625" style="194" customWidth="1"/>
    <col min="5" max="5" width="24.33203125" style="194" customWidth="1"/>
    <col min="6" max="6" width="23.33203125" style="194" customWidth="1"/>
    <col min="7" max="7" width="9.33203125" style="194" customWidth="1"/>
    <col min="8" max="8" width="16.5" style="195" customWidth="1"/>
    <col min="9" max="16384" width="9.33203125" style="194" customWidth="1"/>
  </cols>
  <sheetData>
    <row r="2" ht="23.25">
      <c r="D2" s="196" t="s">
        <v>0</v>
      </c>
    </row>
    <row r="4" spans="2:8" ht="15">
      <c r="B4" s="246" t="s">
        <v>1</v>
      </c>
      <c r="C4" s="247"/>
      <c r="D4" s="247"/>
      <c r="E4" s="197"/>
      <c r="F4" s="197"/>
      <c r="G4" s="198"/>
      <c r="H4" s="199"/>
    </row>
    <row r="5" spans="1:6" ht="15">
      <c r="A5" s="200"/>
      <c r="B5" s="201"/>
      <c r="C5" s="202"/>
      <c r="D5" s="202"/>
      <c r="E5" s="202"/>
      <c r="F5" s="203"/>
    </row>
    <row r="6" spans="2:8" ht="15">
      <c r="B6" s="204" t="s">
        <v>2</v>
      </c>
      <c r="C6" s="59" t="s">
        <v>3</v>
      </c>
      <c r="D6" s="59" t="s">
        <v>4</v>
      </c>
      <c r="E6" s="59" t="s">
        <v>5</v>
      </c>
      <c r="F6" s="205" t="s">
        <v>6</v>
      </c>
      <c r="G6" s="206" t="s">
        <v>7</v>
      </c>
      <c r="H6" s="207" t="s">
        <v>8</v>
      </c>
    </row>
    <row r="7" spans="2:8" ht="15">
      <c r="B7" s="208">
        <v>1</v>
      </c>
      <c r="C7" s="209" t="s">
        <v>9</v>
      </c>
      <c r="D7" s="209" t="s">
        <v>10</v>
      </c>
      <c r="E7" s="209" t="s">
        <v>11</v>
      </c>
      <c r="F7" s="210" t="s">
        <v>12</v>
      </c>
      <c r="G7" s="211">
        <v>0.18</v>
      </c>
      <c r="H7" s="195">
        <v>9963</v>
      </c>
    </row>
    <row r="8" spans="2:8" ht="15">
      <c r="B8" s="208">
        <v>2</v>
      </c>
      <c r="C8" s="209" t="s">
        <v>13</v>
      </c>
      <c r="D8" s="209" t="s">
        <v>14</v>
      </c>
      <c r="E8" s="209" t="s">
        <v>15</v>
      </c>
      <c r="F8" s="210" t="s">
        <v>16</v>
      </c>
      <c r="G8" s="211">
        <v>0.18</v>
      </c>
      <c r="H8" s="195">
        <v>9963</v>
      </c>
    </row>
    <row r="9" spans="2:8" ht="15">
      <c r="B9" s="208">
        <v>3</v>
      </c>
      <c r="C9" s="209" t="s">
        <v>17</v>
      </c>
      <c r="D9" s="209" t="s">
        <v>18</v>
      </c>
      <c r="E9" s="209" t="s">
        <v>11</v>
      </c>
      <c r="F9" s="210" t="s">
        <v>19</v>
      </c>
      <c r="G9" s="211">
        <v>0.18</v>
      </c>
      <c r="H9" s="195">
        <v>9963</v>
      </c>
    </row>
    <row r="10" spans="2:8" ht="15">
      <c r="B10" s="263">
        <v>4</v>
      </c>
      <c r="C10" s="264" t="s">
        <v>20</v>
      </c>
      <c r="D10" s="264" t="s">
        <v>21</v>
      </c>
      <c r="E10" s="209" t="s">
        <v>22</v>
      </c>
      <c r="F10" s="210" t="s">
        <v>23</v>
      </c>
      <c r="G10" s="211">
        <v>0.18</v>
      </c>
      <c r="H10" s="195">
        <v>9963</v>
      </c>
    </row>
    <row r="11" spans="2:8" ht="15">
      <c r="B11" s="263"/>
      <c r="C11" s="264"/>
      <c r="D11" s="264"/>
      <c r="E11" s="209" t="s">
        <v>24</v>
      </c>
      <c r="F11" s="210" t="s">
        <v>25</v>
      </c>
      <c r="G11" s="211">
        <v>0.18</v>
      </c>
      <c r="H11" s="195">
        <v>9963</v>
      </c>
    </row>
    <row r="12" spans="2:8" ht="15">
      <c r="B12" s="263">
        <v>5</v>
      </c>
      <c r="C12" s="264" t="s">
        <v>26</v>
      </c>
      <c r="D12" s="264" t="s">
        <v>27</v>
      </c>
      <c r="E12" s="209" t="s">
        <v>22</v>
      </c>
      <c r="F12" s="210" t="s">
        <v>25</v>
      </c>
      <c r="G12" s="211">
        <v>0.18</v>
      </c>
      <c r="H12" s="195">
        <v>9963</v>
      </c>
    </row>
    <row r="13" spans="2:8" ht="19.5" customHeight="1">
      <c r="B13" s="263"/>
      <c r="C13" s="264"/>
      <c r="D13" s="264"/>
      <c r="E13" s="209" t="s">
        <v>24</v>
      </c>
      <c r="F13" s="210" t="s">
        <v>28</v>
      </c>
      <c r="G13" s="211">
        <v>0.18</v>
      </c>
      <c r="H13" s="195">
        <v>9963</v>
      </c>
    </row>
    <row r="14" spans="2:8" ht="15">
      <c r="B14" s="208">
        <v>6</v>
      </c>
      <c r="C14" s="209" t="s">
        <v>29</v>
      </c>
      <c r="D14" s="209" t="s">
        <v>30</v>
      </c>
      <c r="E14" s="209" t="s">
        <v>31</v>
      </c>
      <c r="F14" s="210" t="s">
        <v>32</v>
      </c>
      <c r="G14" s="211">
        <v>0.18</v>
      </c>
      <c r="H14" s="195">
        <v>9963</v>
      </c>
    </row>
    <row r="15" spans="2:8" ht="15">
      <c r="B15" s="208">
        <v>7</v>
      </c>
      <c r="C15" s="187" t="s">
        <v>33</v>
      </c>
      <c r="D15" s="187" t="s">
        <v>34</v>
      </c>
      <c r="E15" s="187" t="s">
        <v>11</v>
      </c>
      <c r="F15" s="212" t="s">
        <v>35</v>
      </c>
      <c r="G15" s="211">
        <v>0.18</v>
      </c>
      <c r="H15" s="195">
        <v>9963</v>
      </c>
    </row>
    <row r="16" spans="2:8" ht="15">
      <c r="B16" s="208">
        <v>8</v>
      </c>
      <c r="C16" s="187" t="s">
        <v>36</v>
      </c>
      <c r="D16" s="187" t="s">
        <v>37</v>
      </c>
      <c r="E16" s="187" t="s">
        <v>38</v>
      </c>
      <c r="F16" s="212" t="s">
        <v>35</v>
      </c>
      <c r="G16" s="211">
        <v>0.18</v>
      </c>
      <c r="H16" s="195">
        <v>9963</v>
      </c>
    </row>
    <row r="17" spans="2:8" ht="15">
      <c r="B17" s="208">
        <v>9</v>
      </c>
      <c r="C17" s="209" t="s">
        <v>39</v>
      </c>
      <c r="D17" s="209" t="s">
        <v>40</v>
      </c>
      <c r="E17" s="209" t="s">
        <v>41</v>
      </c>
      <c r="F17" s="210" t="s">
        <v>42</v>
      </c>
      <c r="G17" s="211">
        <v>0.18</v>
      </c>
      <c r="H17" s="195">
        <v>9963</v>
      </c>
    </row>
    <row r="18" spans="2:8" ht="15">
      <c r="B18" s="208">
        <v>10</v>
      </c>
      <c r="C18" s="209" t="s">
        <v>43</v>
      </c>
      <c r="D18" s="209" t="s">
        <v>44</v>
      </c>
      <c r="E18" s="209" t="s">
        <v>41</v>
      </c>
      <c r="F18" s="210" t="s">
        <v>45</v>
      </c>
      <c r="G18" s="211">
        <v>0.18</v>
      </c>
      <c r="H18" s="195">
        <v>9963</v>
      </c>
    </row>
    <row r="19" spans="1:7" ht="15">
      <c r="A19" s="200"/>
      <c r="B19" s="248" t="s">
        <v>46</v>
      </c>
      <c r="C19" s="249"/>
      <c r="D19" s="249"/>
      <c r="E19" s="249"/>
      <c r="F19" s="250"/>
      <c r="G19" s="215"/>
    </row>
    <row r="20" spans="2:8" ht="15">
      <c r="B20" s="208">
        <v>1</v>
      </c>
      <c r="C20" s="209" t="s">
        <v>47</v>
      </c>
      <c r="D20" s="209" t="s">
        <v>48</v>
      </c>
      <c r="E20" s="209" t="s">
        <v>49</v>
      </c>
      <c r="F20" s="210" t="s">
        <v>50</v>
      </c>
      <c r="G20" s="211">
        <v>0.18</v>
      </c>
      <c r="H20" s="195">
        <v>9963</v>
      </c>
    </row>
    <row r="21" spans="2:8" ht="15">
      <c r="B21" s="208">
        <v>2</v>
      </c>
      <c r="C21" s="209" t="s">
        <v>51</v>
      </c>
      <c r="D21" s="209" t="s">
        <v>48</v>
      </c>
      <c r="E21" s="209" t="s">
        <v>52</v>
      </c>
      <c r="F21" s="210" t="s">
        <v>53</v>
      </c>
      <c r="G21" s="211">
        <v>0.18</v>
      </c>
      <c r="H21" s="195">
        <v>9963</v>
      </c>
    </row>
    <row r="22" spans="2:8" ht="15">
      <c r="B22" s="208">
        <v>3</v>
      </c>
      <c r="C22" s="209" t="s">
        <v>54</v>
      </c>
      <c r="D22" s="209" t="s">
        <v>48</v>
      </c>
      <c r="E22" s="209" t="s">
        <v>55</v>
      </c>
      <c r="F22" s="210" t="s">
        <v>56</v>
      </c>
      <c r="G22" s="211">
        <v>0.18</v>
      </c>
      <c r="H22" s="195">
        <v>9963</v>
      </c>
    </row>
    <row r="23" spans="2:8" ht="15">
      <c r="B23" s="248" t="s">
        <v>57</v>
      </c>
      <c r="C23" s="249"/>
      <c r="D23" s="249"/>
      <c r="E23" s="249"/>
      <c r="F23" s="250"/>
      <c r="G23" s="216"/>
      <c r="H23" s="217"/>
    </row>
    <row r="24" spans="2:8" ht="15">
      <c r="B24" s="208">
        <v>1</v>
      </c>
      <c r="C24" s="209" t="s">
        <v>58</v>
      </c>
      <c r="D24" s="209" t="s">
        <v>59</v>
      </c>
      <c r="E24" s="209" t="s">
        <v>41</v>
      </c>
      <c r="F24" s="210" t="s">
        <v>60</v>
      </c>
      <c r="G24" s="211">
        <v>0.18</v>
      </c>
      <c r="H24" s="195">
        <v>9963</v>
      </c>
    </row>
    <row r="25" spans="2:8" ht="15">
      <c r="B25" s="208">
        <v>2</v>
      </c>
      <c r="C25" s="209" t="s">
        <v>61</v>
      </c>
      <c r="D25" s="209" t="s">
        <v>62</v>
      </c>
      <c r="E25" s="209" t="s">
        <v>41</v>
      </c>
      <c r="F25" s="210" t="s">
        <v>63</v>
      </c>
      <c r="G25" s="211">
        <v>0.18</v>
      </c>
      <c r="H25" s="195">
        <v>9963</v>
      </c>
    </row>
    <row r="26" spans="2:8" ht="15">
      <c r="B26" s="208">
        <v>3</v>
      </c>
      <c r="C26" s="209" t="s">
        <v>64</v>
      </c>
      <c r="D26" s="209" t="s">
        <v>65</v>
      </c>
      <c r="E26" s="209" t="s">
        <v>41</v>
      </c>
      <c r="F26" s="210" t="s">
        <v>66</v>
      </c>
      <c r="G26" s="211">
        <v>0.18</v>
      </c>
      <c r="H26" s="195">
        <v>9963</v>
      </c>
    </row>
    <row r="27" spans="2:8" ht="15">
      <c r="B27" s="208">
        <v>4</v>
      </c>
      <c r="C27" s="209" t="s">
        <v>67</v>
      </c>
      <c r="D27" s="209" t="s">
        <v>68</v>
      </c>
      <c r="E27" s="209" t="s">
        <v>41</v>
      </c>
      <c r="F27" s="210" t="s">
        <v>63</v>
      </c>
      <c r="G27" s="211">
        <v>0.18</v>
      </c>
      <c r="H27" s="195">
        <v>9963</v>
      </c>
    </row>
    <row r="28" spans="2:8" ht="15">
      <c r="B28" s="208">
        <v>5</v>
      </c>
      <c r="C28" s="209" t="s">
        <v>69</v>
      </c>
      <c r="D28" s="209" t="s">
        <v>70</v>
      </c>
      <c r="E28" s="209" t="s">
        <v>41</v>
      </c>
      <c r="F28" s="210" t="s">
        <v>60</v>
      </c>
      <c r="G28" s="211">
        <v>0.18</v>
      </c>
      <c r="H28" s="195">
        <v>9963</v>
      </c>
    </row>
    <row r="29" spans="2:8" ht="15">
      <c r="B29" s="208">
        <v>6</v>
      </c>
      <c r="C29" s="209" t="s">
        <v>71</v>
      </c>
      <c r="D29" s="209" t="s">
        <v>72</v>
      </c>
      <c r="E29" s="209" t="s">
        <v>41</v>
      </c>
      <c r="F29" s="210" t="s">
        <v>63</v>
      </c>
      <c r="G29" s="211">
        <v>0.18</v>
      </c>
      <c r="H29" s="195">
        <v>9963</v>
      </c>
    </row>
    <row r="30" spans="2:8" ht="15">
      <c r="B30" s="208">
        <v>7</v>
      </c>
      <c r="C30" s="209" t="s">
        <v>73</v>
      </c>
      <c r="D30" s="209" t="s">
        <v>74</v>
      </c>
      <c r="E30" s="209" t="s">
        <v>41</v>
      </c>
      <c r="F30" s="210" t="s">
        <v>66</v>
      </c>
      <c r="G30" s="211">
        <v>0.18</v>
      </c>
      <c r="H30" s="195">
        <v>9963</v>
      </c>
    </row>
    <row r="31" spans="2:8" ht="15">
      <c r="B31" s="208">
        <v>8</v>
      </c>
      <c r="C31" s="209" t="s">
        <v>75</v>
      </c>
      <c r="D31" s="209" t="s">
        <v>76</v>
      </c>
      <c r="E31" s="209" t="s">
        <v>41</v>
      </c>
      <c r="F31" s="210" t="s">
        <v>77</v>
      </c>
      <c r="G31" s="211">
        <v>0.18</v>
      </c>
      <c r="H31" s="195">
        <v>9963</v>
      </c>
    </row>
    <row r="32" spans="2:8" ht="15">
      <c r="B32" s="248" t="s">
        <v>78</v>
      </c>
      <c r="C32" s="249"/>
      <c r="D32" s="249"/>
      <c r="E32" s="249"/>
      <c r="F32" s="250"/>
      <c r="G32" s="217"/>
      <c r="H32" s="217"/>
    </row>
    <row r="33" spans="2:8" ht="15">
      <c r="B33" s="218">
        <v>1</v>
      </c>
      <c r="C33" s="187" t="s">
        <v>79</v>
      </c>
      <c r="D33" s="187" t="s">
        <v>80</v>
      </c>
      <c r="E33" s="187" t="s">
        <v>41</v>
      </c>
      <c r="F33" s="212" t="s">
        <v>77</v>
      </c>
      <c r="G33" s="211">
        <v>0.18</v>
      </c>
      <c r="H33" s="195">
        <v>9963</v>
      </c>
    </row>
    <row r="34" spans="2:8" ht="15">
      <c r="B34" s="218">
        <v>2</v>
      </c>
      <c r="C34" s="187" t="s">
        <v>81</v>
      </c>
      <c r="D34" s="187" t="s">
        <v>82</v>
      </c>
      <c r="E34" s="187" t="s">
        <v>41</v>
      </c>
      <c r="F34" s="212" t="s">
        <v>83</v>
      </c>
      <c r="G34" s="211">
        <v>0.18</v>
      </c>
      <c r="H34" s="195">
        <v>9963</v>
      </c>
    </row>
    <row r="35" spans="2:8" ht="15">
      <c r="B35" s="251" t="s">
        <v>84</v>
      </c>
      <c r="C35" s="252"/>
      <c r="D35" s="252"/>
      <c r="E35" s="252"/>
      <c r="F35" s="253"/>
      <c r="G35" s="219"/>
      <c r="H35" s="220"/>
    </row>
    <row r="36" spans="2:7" ht="15">
      <c r="B36" s="221"/>
      <c r="C36" s="222"/>
      <c r="D36" s="222"/>
      <c r="E36" s="222"/>
      <c r="F36" s="223"/>
      <c r="G36" s="215"/>
    </row>
    <row r="37" spans="2:7" ht="15">
      <c r="B37" s="254" t="s">
        <v>85</v>
      </c>
      <c r="C37" s="255"/>
      <c r="D37" s="255"/>
      <c r="E37" s="255"/>
      <c r="F37" s="255"/>
      <c r="G37" s="216"/>
    </row>
    <row r="38" spans="2:7" ht="15">
      <c r="B38" s="256" t="s">
        <v>86</v>
      </c>
      <c r="C38" s="257"/>
      <c r="D38" s="224"/>
      <c r="E38" s="224"/>
      <c r="F38" s="224"/>
      <c r="G38" s="215"/>
    </row>
    <row r="39" spans="2:8" ht="15">
      <c r="B39" s="222">
        <v>1</v>
      </c>
      <c r="C39" s="222" t="s">
        <v>87</v>
      </c>
      <c r="D39" s="222" t="s">
        <v>88</v>
      </c>
      <c r="E39" s="222" t="s">
        <v>41</v>
      </c>
      <c r="F39" s="223" t="s">
        <v>89</v>
      </c>
      <c r="G39" s="211">
        <v>0.18</v>
      </c>
      <c r="H39" s="195">
        <v>9963</v>
      </c>
    </row>
    <row r="40" spans="2:8" ht="15">
      <c r="B40" s="208">
        <v>2</v>
      </c>
      <c r="C40" s="209" t="s">
        <v>90</v>
      </c>
      <c r="D40" s="222" t="s">
        <v>91</v>
      </c>
      <c r="E40" s="222" t="s">
        <v>41</v>
      </c>
      <c r="F40" s="223" t="s">
        <v>83</v>
      </c>
      <c r="G40" s="211">
        <v>0.18</v>
      </c>
      <c r="H40" s="195">
        <v>9963</v>
      </c>
    </row>
    <row r="41" spans="2:8" ht="15">
      <c r="B41" s="208">
        <v>3</v>
      </c>
      <c r="C41" s="209" t="s">
        <v>92</v>
      </c>
      <c r="D41" s="209" t="s">
        <v>93</v>
      </c>
      <c r="E41" s="209" t="s">
        <v>41</v>
      </c>
      <c r="F41" s="210" t="s">
        <v>94</v>
      </c>
      <c r="G41" s="211">
        <v>0.18</v>
      </c>
      <c r="H41" s="195">
        <v>9963</v>
      </c>
    </row>
    <row r="42" spans="2:8" ht="15">
      <c r="B42" s="258" t="s">
        <v>95</v>
      </c>
      <c r="C42" s="259"/>
      <c r="D42" s="259"/>
      <c r="E42" s="259"/>
      <c r="F42" s="259"/>
      <c r="G42" s="225"/>
      <c r="H42" s="226"/>
    </row>
    <row r="43" spans="2:8" ht="15">
      <c r="B43" s="227">
        <v>1</v>
      </c>
      <c r="C43" s="209" t="s">
        <v>96</v>
      </c>
      <c r="D43" s="209" t="s">
        <v>97</v>
      </c>
      <c r="E43" s="228" t="s">
        <v>41</v>
      </c>
      <c r="F43" s="228" t="s">
        <v>98</v>
      </c>
      <c r="G43" s="211">
        <v>0.18</v>
      </c>
      <c r="H43" s="195">
        <v>9963</v>
      </c>
    </row>
    <row r="44" spans="2:8" ht="15">
      <c r="B44" s="208">
        <v>2</v>
      </c>
      <c r="C44" s="209" t="s">
        <v>99</v>
      </c>
      <c r="D44" s="209" t="s">
        <v>100</v>
      </c>
      <c r="E44" s="228" t="s">
        <v>41</v>
      </c>
      <c r="F44" s="210" t="s">
        <v>101</v>
      </c>
      <c r="G44" s="211">
        <v>0.18</v>
      </c>
      <c r="H44" s="195">
        <v>9963</v>
      </c>
    </row>
    <row r="45" spans="2:8" ht="15">
      <c r="B45" s="208">
        <v>3</v>
      </c>
      <c r="C45" s="209" t="s">
        <v>102</v>
      </c>
      <c r="D45" s="209" t="s">
        <v>103</v>
      </c>
      <c r="E45" s="228" t="s">
        <v>41</v>
      </c>
      <c r="F45" s="210" t="s">
        <v>83</v>
      </c>
      <c r="G45" s="211">
        <v>0.18</v>
      </c>
      <c r="H45" s="195">
        <v>9963</v>
      </c>
    </row>
    <row r="46" spans="2:7" ht="15">
      <c r="B46" s="248" t="s">
        <v>104</v>
      </c>
      <c r="C46" s="249"/>
      <c r="D46" s="249"/>
      <c r="E46" s="213"/>
      <c r="F46" s="214"/>
      <c r="G46" s="215"/>
    </row>
    <row r="47" spans="2:8" ht="15">
      <c r="B47" s="208">
        <v>1</v>
      </c>
      <c r="C47" s="209" t="s">
        <v>105</v>
      </c>
      <c r="D47" s="209" t="s">
        <v>106</v>
      </c>
      <c r="E47" s="209" t="s">
        <v>107</v>
      </c>
      <c r="F47" s="210" t="s">
        <v>108</v>
      </c>
      <c r="G47" s="211">
        <v>0.18</v>
      </c>
      <c r="H47" s="195">
        <v>9963</v>
      </c>
    </row>
    <row r="48" spans="2:8" ht="15">
      <c r="B48" s="208">
        <v>2</v>
      </c>
      <c r="C48" s="209" t="s">
        <v>109</v>
      </c>
      <c r="D48" s="209" t="s">
        <v>110</v>
      </c>
      <c r="E48" s="209" t="s">
        <v>107</v>
      </c>
      <c r="F48" s="210" t="s">
        <v>111</v>
      </c>
      <c r="G48" s="211">
        <v>0.18</v>
      </c>
      <c r="H48" s="195">
        <v>9963</v>
      </c>
    </row>
    <row r="49" spans="2:8" ht="15">
      <c r="B49" s="208">
        <v>3</v>
      </c>
      <c r="C49" s="209" t="s">
        <v>112</v>
      </c>
      <c r="D49" s="209" t="s">
        <v>113</v>
      </c>
      <c r="E49" s="209" t="s">
        <v>107</v>
      </c>
      <c r="F49" s="210" t="s">
        <v>114</v>
      </c>
      <c r="G49" s="211">
        <v>0.18</v>
      </c>
      <c r="H49" s="195">
        <v>9963</v>
      </c>
    </row>
    <row r="50" spans="2:8" ht="15">
      <c r="B50" s="208">
        <v>4</v>
      </c>
      <c r="C50" s="209" t="s">
        <v>115</v>
      </c>
      <c r="D50" s="209" t="s">
        <v>116</v>
      </c>
      <c r="E50" s="209" t="s">
        <v>117</v>
      </c>
      <c r="F50" s="210" t="s">
        <v>118</v>
      </c>
      <c r="G50" s="211">
        <v>0.18</v>
      </c>
      <c r="H50" s="195">
        <v>9963</v>
      </c>
    </row>
    <row r="51" spans="2:8" ht="15">
      <c r="B51" s="208">
        <v>5</v>
      </c>
      <c r="C51" s="209" t="s">
        <v>119</v>
      </c>
      <c r="D51" s="209" t="s">
        <v>120</v>
      </c>
      <c r="E51" s="209" t="s">
        <v>117</v>
      </c>
      <c r="F51" s="210" t="s">
        <v>121</v>
      </c>
      <c r="G51" s="211">
        <v>0.18</v>
      </c>
      <c r="H51" s="195">
        <v>9963</v>
      </c>
    </row>
    <row r="52" spans="2:8" ht="15">
      <c r="B52" s="208">
        <v>6</v>
      </c>
      <c r="C52" s="209" t="s">
        <v>122</v>
      </c>
      <c r="D52" s="209" t="s">
        <v>123</v>
      </c>
      <c r="E52" s="209" t="s">
        <v>117</v>
      </c>
      <c r="F52" s="210" t="s">
        <v>124</v>
      </c>
      <c r="G52" s="211">
        <v>0.18</v>
      </c>
      <c r="H52" s="195">
        <v>9963</v>
      </c>
    </row>
    <row r="53" spans="2:8" ht="15">
      <c r="B53" s="208">
        <v>7</v>
      </c>
      <c r="C53" s="209" t="s">
        <v>125</v>
      </c>
      <c r="D53" s="209" t="s">
        <v>126</v>
      </c>
      <c r="E53" s="209" t="s">
        <v>127</v>
      </c>
      <c r="F53" s="210" t="s">
        <v>128</v>
      </c>
      <c r="G53" s="211">
        <v>0.18</v>
      </c>
      <c r="H53" s="195">
        <v>9963</v>
      </c>
    </row>
    <row r="54" spans="2:8" ht="15">
      <c r="B54" s="218">
        <v>8</v>
      </c>
      <c r="C54" s="209" t="s">
        <v>129</v>
      </c>
      <c r="D54" s="209" t="s">
        <v>130</v>
      </c>
      <c r="E54" s="187" t="s">
        <v>41</v>
      </c>
      <c r="F54" s="212" t="s">
        <v>131</v>
      </c>
      <c r="G54" s="211">
        <v>0.18</v>
      </c>
      <c r="H54" s="195">
        <v>9963</v>
      </c>
    </row>
    <row r="55" spans="2:8" ht="15">
      <c r="B55" s="218">
        <v>9</v>
      </c>
      <c r="C55" s="209" t="s">
        <v>132</v>
      </c>
      <c r="D55" s="187" t="s">
        <v>133</v>
      </c>
      <c r="E55" s="187" t="s">
        <v>41</v>
      </c>
      <c r="F55" s="212" t="s">
        <v>134</v>
      </c>
      <c r="G55" s="211">
        <v>0.18</v>
      </c>
      <c r="H55" s="195">
        <v>9963</v>
      </c>
    </row>
    <row r="56" spans="2:8" ht="15">
      <c r="B56" s="218">
        <v>10</v>
      </c>
      <c r="C56" s="209" t="s">
        <v>135</v>
      </c>
      <c r="D56" s="187" t="s">
        <v>136</v>
      </c>
      <c r="E56" s="187" t="s">
        <v>41</v>
      </c>
      <c r="F56" s="212" t="s">
        <v>134</v>
      </c>
      <c r="G56" s="211">
        <v>0.18</v>
      </c>
      <c r="H56" s="195">
        <v>9963</v>
      </c>
    </row>
    <row r="57" spans="2:8" ht="15">
      <c r="B57" s="218">
        <v>11</v>
      </c>
      <c r="C57" s="209" t="s">
        <v>137</v>
      </c>
      <c r="D57" s="187" t="s">
        <v>138</v>
      </c>
      <c r="E57" s="187" t="s">
        <v>41</v>
      </c>
      <c r="F57" s="212" t="s">
        <v>139</v>
      </c>
      <c r="G57" s="211">
        <v>0.18</v>
      </c>
      <c r="H57" s="195">
        <v>9963</v>
      </c>
    </row>
    <row r="58" spans="2:7" ht="28.5" customHeight="1">
      <c r="B58" s="248" t="s">
        <v>140</v>
      </c>
      <c r="C58" s="249"/>
      <c r="D58" s="249"/>
      <c r="E58" s="249"/>
      <c r="F58" s="250"/>
      <c r="G58" s="215"/>
    </row>
    <row r="59" spans="2:8" ht="15">
      <c r="B59" s="208">
        <v>1</v>
      </c>
      <c r="C59" s="209" t="s">
        <v>141</v>
      </c>
      <c r="D59" s="209" t="s">
        <v>142</v>
      </c>
      <c r="E59" s="209" t="s">
        <v>143</v>
      </c>
      <c r="F59" s="210" t="s">
        <v>144</v>
      </c>
      <c r="G59" s="211">
        <v>0.18</v>
      </c>
      <c r="H59" s="195">
        <v>9963</v>
      </c>
    </row>
    <row r="60" spans="2:8" ht="17.25" customHeight="1">
      <c r="B60" s="208">
        <v>2</v>
      </c>
      <c r="C60" s="209" t="s">
        <v>145</v>
      </c>
      <c r="D60" s="209" t="s">
        <v>146</v>
      </c>
      <c r="E60" s="209" t="s">
        <v>143</v>
      </c>
      <c r="F60" s="210" t="s">
        <v>147</v>
      </c>
      <c r="G60" s="211">
        <v>0.18</v>
      </c>
      <c r="H60" s="195">
        <v>9963</v>
      </c>
    </row>
    <row r="61" spans="2:8" ht="15" customHeight="1">
      <c r="B61" s="208">
        <v>3</v>
      </c>
      <c r="C61" s="209" t="s">
        <v>148</v>
      </c>
      <c r="D61" s="209" t="s">
        <v>149</v>
      </c>
      <c r="E61" s="209"/>
      <c r="F61" s="210"/>
      <c r="G61" s="215"/>
      <c r="H61" s="195">
        <v>9963</v>
      </c>
    </row>
    <row r="62" spans="2:8" ht="15">
      <c r="B62" s="208">
        <v>4</v>
      </c>
      <c r="C62" s="209" t="s">
        <v>150</v>
      </c>
      <c r="D62" s="209" t="s">
        <v>151</v>
      </c>
      <c r="E62" s="209" t="s">
        <v>152</v>
      </c>
      <c r="F62" s="210" t="s">
        <v>153</v>
      </c>
      <c r="G62" s="211">
        <v>0.18</v>
      </c>
      <c r="H62" s="195">
        <v>9963</v>
      </c>
    </row>
    <row r="63" spans="2:8" ht="15">
      <c r="B63" s="208">
        <v>5</v>
      </c>
      <c r="C63" s="209" t="s">
        <v>154</v>
      </c>
      <c r="D63" s="209" t="s">
        <v>155</v>
      </c>
      <c r="E63" s="209" t="s">
        <v>117</v>
      </c>
      <c r="F63" s="210" t="s">
        <v>118</v>
      </c>
      <c r="G63" s="211">
        <v>0.18</v>
      </c>
      <c r="H63" s="195">
        <v>9963</v>
      </c>
    </row>
    <row r="64" spans="2:8" ht="15">
      <c r="B64" s="208">
        <v>6</v>
      </c>
      <c r="C64" s="209" t="s">
        <v>156</v>
      </c>
      <c r="D64" s="209" t="s">
        <v>157</v>
      </c>
      <c r="E64" s="209" t="s">
        <v>117</v>
      </c>
      <c r="F64" s="210" t="s">
        <v>121</v>
      </c>
      <c r="G64" s="211">
        <v>0.18</v>
      </c>
      <c r="H64" s="195">
        <v>9963</v>
      </c>
    </row>
    <row r="65" spans="2:8" ht="30">
      <c r="B65" s="208">
        <v>7</v>
      </c>
      <c r="C65" s="209" t="s">
        <v>158</v>
      </c>
      <c r="D65" s="229" t="s">
        <v>159</v>
      </c>
      <c r="E65" s="209" t="s">
        <v>41</v>
      </c>
      <c r="F65" s="210" t="s">
        <v>160</v>
      </c>
      <c r="G65" s="211">
        <v>0.18</v>
      </c>
      <c r="H65" s="195">
        <v>9963</v>
      </c>
    </row>
    <row r="66" spans="2:8" ht="30">
      <c r="B66" s="208">
        <v>8</v>
      </c>
      <c r="C66" s="209" t="s">
        <v>161</v>
      </c>
      <c r="D66" s="229" t="s">
        <v>162</v>
      </c>
      <c r="E66" s="209" t="s">
        <v>41</v>
      </c>
      <c r="F66" s="210" t="s">
        <v>163</v>
      </c>
      <c r="G66" s="211">
        <v>0.18</v>
      </c>
      <c r="H66" s="195">
        <v>9963</v>
      </c>
    </row>
    <row r="67" spans="2:8" ht="30">
      <c r="B67" s="218">
        <v>9</v>
      </c>
      <c r="C67" s="209" t="s">
        <v>164</v>
      </c>
      <c r="D67" s="229" t="s">
        <v>165</v>
      </c>
      <c r="E67" s="209" t="s">
        <v>41</v>
      </c>
      <c r="F67" s="210" t="s">
        <v>166</v>
      </c>
      <c r="G67" s="211">
        <v>0.18</v>
      </c>
      <c r="H67" s="195">
        <v>9963</v>
      </c>
    </row>
    <row r="68" spans="2:8" ht="30">
      <c r="B68" s="187">
        <v>10</v>
      </c>
      <c r="C68" s="209" t="s">
        <v>167</v>
      </c>
      <c r="D68" s="229" t="s">
        <v>168</v>
      </c>
      <c r="E68" s="187" t="s">
        <v>41</v>
      </c>
      <c r="F68" s="212" t="s">
        <v>169</v>
      </c>
      <c r="G68" s="211">
        <v>0.18</v>
      </c>
      <c r="H68" s="195">
        <v>9963</v>
      </c>
    </row>
    <row r="69" spans="2:8" ht="30">
      <c r="B69" s="187">
        <v>11</v>
      </c>
      <c r="C69" s="209" t="s">
        <v>170</v>
      </c>
      <c r="D69" s="229" t="s">
        <v>171</v>
      </c>
      <c r="E69" s="187" t="s">
        <v>172</v>
      </c>
      <c r="F69" s="212" t="s">
        <v>131</v>
      </c>
      <c r="G69" s="211">
        <v>0.18</v>
      </c>
      <c r="H69" s="195">
        <v>9963</v>
      </c>
    </row>
    <row r="70" spans="2:8" ht="30">
      <c r="B70" s="187">
        <v>12</v>
      </c>
      <c r="C70" s="209" t="s">
        <v>173</v>
      </c>
      <c r="D70" s="229" t="s">
        <v>174</v>
      </c>
      <c r="E70" s="187" t="s">
        <v>172</v>
      </c>
      <c r="F70" s="212" t="s">
        <v>175</v>
      </c>
      <c r="G70" s="211">
        <v>0.18</v>
      </c>
      <c r="H70" s="195">
        <v>9963</v>
      </c>
    </row>
    <row r="71" spans="2:8" ht="30">
      <c r="B71" s="187">
        <v>13</v>
      </c>
      <c r="C71" s="209" t="s">
        <v>176</v>
      </c>
      <c r="D71" s="229" t="s">
        <v>177</v>
      </c>
      <c r="E71" s="187" t="s">
        <v>172</v>
      </c>
      <c r="F71" s="212" t="s">
        <v>178</v>
      </c>
      <c r="G71" s="211">
        <v>0.18</v>
      </c>
      <c r="H71" s="195">
        <v>9963</v>
      </c>
    </row>
    <row r="72" spans="2:8" ht="15">
      <c r="B72" s="187">
        <v>14</v>
      </c>
      <c r="C72" s="209" t="s">
        <v>179</v>
      </c>
      <c r="D72" s="229" t="s">
        <v>180</v>
      </c>
      <c r="E72" s="209" t="s">
        <v>41</v>
      </c>
      <c r="F72" s="210" t="s">
        <v>163</v>
      </c>
      <c r="G72" s="211">
        <v>0.18</v>
      </c>
      <c r="H72" s="195">
        <v>9963</v>
      </c>
    </row>
    <row r="73" spans="2:8" ht="15">
      <c r="B73" s="187">
        <v>15</v>
      </c>
      <c r="C73" s="209" t="s">
        <v>181</v>
      </c>
      <c r="D73" s="229" t="s">
        <v>182</v>
      </c>
      <c r="E73" s="209" t="s">
        <v>41</v>
      </c>
      <c r="F73" s="210" t="s">
        <v>134</v>
      </c>
      <c r="G73" s="211">
        <v>0.18</v>
      </c>
      <c r="H73" s="195">
        <v>9963</v>
      </c>
    </row>
    <row r="74" spans="2:8" ht="15">
      <c r="B74" s="187">
        <v>16</v>
      </c>
      <c r="C74" s="209" t="s">
        <v>183</v>
      </c>
      <c r="D74" s="229" t="s">
        <v>184</v>
      </c>
      <c r="E74" s="209" t="s">
        <v>41</v>
      </c>
      <c r="F74" s="210" t="s">
        <v>185</v>
      </c>
      <c r="G74" s="211">
        <v>0.18</v>
      </c>
      <c r="H74" s="195">
        <v>9963</v>
      </c>
    </row>
    <row r="75" spans="2:8" ht="15">
      <c r="B75" s="187">
        <v>17</v>
      </c>
      <c r="C75" s="209" t="s">
        <v>186</v>
      </c>
      <c r="D75" s="229" t="s">
        <v>187</v>
      </c>
      <c r="E75" s="209" t="s">
        <v>41</v>
      </c>
      <c r="F75" s="210" t="s">
        <v>131</v>
      </c>
      <c r="G75" s="211">
        <v>0.18</v>
      </c>
      <c r="H75" s="195">
        <v>9963</v>
      </c>
    </row>
    <row r="76" spans="2:8" ht="16.5" customHeight="1">
      <c r="B76" s="187">
        <v>18</v>
      </c>
      <c r="C76" s="209" t="s">
        <v>188</v>
      </c>
      <c r="D76" s="229" t="s">
        <v>189</v>
      </c>
      <c r="E76" s="209" t="s">
        <v>41</v>
      </c>
      <c r="F76" s="210" t="s">
        <v>139</v>
      </c>
      <c r="G76" s="211">
        <v>0.18</v>
      </c>
      <c r="H76" s="195">
        <v>9963</v>
      </c>
    </row>
    <row r="77" spans="2:8" ht="15.75" customHeight="1">
      <c r="B77" s="230">
        <v>19</v>
      </c>
      <c r="C77" s="209" t="s">
        <v>190</v>
      </c>
      <c r="D77" s="229" t="s">
        <v>191</v>
      </c>
      <c r="E77" s="209" t="s">
        <v>41</v>
      </c>
      <c r="F77" s="210" t="s">
        <v>192</v>
      </c>
      <c r="G77" s="211">
        <v>0.18</v>
      </c>
      <c r="H77" s="195">
        <v>9963</v>
      </c>
    </row>
    <row r="78" spans="2:8" ht="15">
      <c r="B78" s="230">
        <v>20</v>
      </c>
      <c r="C78" s="209" t="s">
        <v>193</v>
      </c>
      <c r="D78" s="229" t="s">
        <v>194</v>
      </c>
      <c r="E78" s="209" t="s">
        <v>41</v>
      </c>
      <c r="F78" s="210" t="s">
        <v>195</v>
      </c>
      <c r="G78" s="211">
        <v>0.18</v>
      </c>
      <c r="H78" s="195">
        <v>9963</v>
      </c>
    </row>
    <row r="79" spans="2:8" ht="15">
      <c r="B79" s="230">
        <v>21</v>
      </c>
      <c r="C79" s="209" t="s">
        <v>196</v>
      </c>
      <c r="D79" s="231" t="s">
        <v>197</v>
      </c>
      <c r="E79" s="187" t="s">
        <v>41</v>
      </c>
      <c r="F79" s="212" t="s">
        <v>166</v>
      </c>
      <c r="G79" s="211">
        <v>0.18</v>
      </c>
      <c r="H79" s="195">
        <v>9963</v>
      </c>
    </row>
    <row r="80" spans="2:8" ht="15">
      <c r="B80" s="218">
        <v>22</v>
      </c>
      <c r="C80" s="209" t="s">
        <v>198</v>
      </c>
      <c r="D80" s="231" t="s">
        <v>199</v>
      </c>
      <c r="E80" s="187" t="s">
        <v>41</v>
      </c>
      <c r="F80" s="212" t="s">
        <v>169</v>
      </c>
      <c r="G80" s="211">
        <v>0.18</v>
      </c>
      <c r="H80" s="195">
        <v>9963</v>
      </c>
    </row>
    <row r="81" spans="2:8" ht="15">
      <c r="B81" s="218">
        <v>23</v>
      </c>
      <c r="C81" s="209" t="s">
        <v>200</v>
      </c>
      <c r="D81" s="231" t="s">
        <v>201</v>
      </c>
      <c r="E81" s="187" t="s">
        <v>41</v>
      </c>
      <c r="F81" s="212" t="s">
        <v>131</v>
      </c>
      <c r="G81" s="211">
        <v>0.18</v>
      </c>
      <c r="H81" s="195">
        <v>9963</v>
      </c>
    </row>
    <row r="82" spans="2:8" ht="30">
      <c r="B82" s="218">
        <v>24</v>
      </c>
      <c r="C82" s="187" t="s">
        <v>202</v>
      </c>
      <c r="D82" s="231" t="s">
        <v>203</v>
      </c>
      <c r="E82" s="187" t="s">
        <v>41</v>
      </c>
      <c r="F82" s="212" t="s">
        <v>204</v>
      </c>
      <c r="G82" s="211">
        <v>0.18</v>
      </c>
      <c r="H82" s="195">
        <v>9963</v>
      </c>
    </row>
    <row r="83" spans="2:8" ht="30">
      <c r="B83" s="218">
        <v>25</v>
      </c>
      <c r="C83" s="187" t="s">
        <v>205</v>
      </c>
      <c r="D83" s="231" t="s">
        <v>206</v>
      </c>
      <c r="E83" s="187" t="s">
        <v>41</v>
      </c>
      <c r="F83" s="212" t="s">
        <v>207</v>
      </c>
      <c r="G83" s="211">
        <v>0.18</v>
      </c>
      <c r="H83" s="195">
        <v>9963</v>
      </c>
    </row>
    <row r="84" spans="2:8" ht="30">
      <c r="B84" s="218">
        <v>26</v>
      </c>
      <c r="C84" s="187" t="s">
        <v>208</v>
      </c>
      <c r="D84" s="231" t="s">
        <v>209</v>
      </c>
      <c r="E84" s="187" t="s">
        <v>41</v>
      </c>
      <c r="F84" s="212" t="s">
        <v>134</v>
      </c>
      <c r="G84" s="211">
        <v>0.18</v>
      </c>
      <c r="H84" s="195">
        <v>9963</v>
      </c>
    </row>
    <row r="85" spans="2:8" ht="30">
      <c r="B85" s="218">
        <v>27</v>
      </c>
      <c r="C85" s="187" t="s">
        <v>210</v>
      </c>
      <c r="D85" s="231" t="s">
        <v>211</v>
      </c>
      <c r="E85" s="187" t="s">
        <v>41</v>
      </c>
      <c r="F85" s="212" t="s">
        <v>212</v>
      </c>
      <c r="G85" s="211">
        <v>0.18</v>
      </c>
      <c r="H85" s="195">
        <v>9963</v>
      </c>
    </row>
    <row r="86" spans="2:8" ht="30">
      <c r="B86" s="218">
        <v>28</v>
      </c>
      <c r="C86" s="187" t="s">
        <v>213</v>
      </c>
      <c r="D86" s="231" t="s">
        <v>214</v>
      </c>
      <c r="E86" s="187" t="s">
        <v>41</v>
      </c>
      <c r="F86" s="212" t="s">
        <v>215</v>
      </c>
      <c r="G86" s="211">
        <v>0.18</v>
      </c>
      <c r="H86" s="195">
        <v>9963</v>
      </c>
    </row>
    <row r="87" spans="2:8" ht="30">
      <c r="B87" s="218">
        <v>29</v>
      </c>
      <c r="C87" s="187" t="s">
        <v>216</v>
      </c>
      <c r="D87" s="231" t="s">
        <v>217</v>
      </c>
      <c r="E87" s="187" t="s">
        <v>41</v>
      </c>
      <c r="F87" s="212" t="s">
        <v>169</v>
      </c>
      <c r="G87" s="211">
        <v>0.18</v>
      </c>
      <c r="H87" s="195">
        <v>9963</v>
      </c>
    </row>
    <row r="88" spans="2:8" ht="15">
      <c r="B88" s="218">
        <v>30</v>
      </c>
      <c r="C88" s="187" t="s">
        <v>218</v>
      </c>
      <c r="D88" s="231" t="s">
        <v>219</v>
      </c>
      <c r="E88" s="187" t="s">
        <v>41</v>
      </c>
      <c r="F88" s="212" t="s">
        <v>220</v>
      </c>
      <c r="G88" s="211">
        <v>0.18</v>
      </c>
      <c r="H88" s="195">
        <v>9963</v>
      </c>
    </row>
    <row r="89" spans="2:8" ht="15">
      <c r="B89" s="218">
        <v>31</v>
      </c>
      <c r="C89" s="187" t="s">
        <v>221</v>
      </c>
      <c r="D89" s="231" t="s">
        <v>222</v>
      </c>
      <c r="E89" s="187" t="s">
        <v>41</v>
      </c>
      <c r="F89" s="212" t="s">
        <v>223</v>
      </c>
      <c r="G89" s="211">
        <v>0.18</v>
      </c>
      <c r="H89" s="195">
        <v>9963</v>
      </c>
    </row>
    <row r="90" spans="2:8" ht="15">
      <c r="B90" s="218">
        <v>32</v>
      </c>
      <c r="C90" s="187" t="s">
        <v>224</v>
      </c>
      <c r="D90" s="231" t="s">
        <v>225</v>
      </c>
      <c r="E90" s="187" t="s">
        <v>41</v>
      </c>
      <c r="F90" s="212" t="s">
        <v>226</v>
      </c>
      <c r="G90" s="211">
        <v>0.18</v>
      </c>
      <c r="H90" s="195">
        <v>9963</v>
      </c>
    </row>
    <row r="91" spans="2:8" ht="15">
      <c r="B91" s="218">
        <v>33</v>
      </c>
      <c r="C91" s="187" t="s">
        <v>227</v>
      </c>
      <c r="D91" s="231" t="s">
        <v>228</v>
      </c>
      <c r="E91" s="187" t="s">
        <v>41</v>
      </c>
      <c r="F91" s="212" t="s">
        <v>229</v>
      </c>
      <c r="G91" s="211">
        <v>0.18</v>
      </c>
      <c r="H91" s="195">
        <v>9963</v>
      </c>
    </row>
    <row r="92" spans="2:8" ht="15">
      <c r="B92" s="218">
        <v>34</v>
      </c>
      <c r="C92" s="222" t="s">
        <v>230</v>
      </c>
      <c r="D92" s="232" t="s">
        <v>231</v>
      </c>
      <c r="E92" s="233" t="s">
        <v>41</v>
      </c>
      <c r="F92" s="210" t="s">
        <v>232</v>
      </c>
      <c r="G92" s="211">
        <v>0.18</v>
      </c>
      <c r="H92" s="195">
        <v>9963</v>
      </c>
    </row>
    <row r="93" spans="2:8" ht="15">
      <c r="B93" s="218">
        <v>35</v>
      </c>
      <c r="C93" s="187" t="s">
        <v>233</v>
      </c>
      <c r="D93" s="231" t="s">
        <v>234</v>
      </c>
      <c r="E93" s="187" t="s">
        <v>235</v>
      </c>
      <c r="F93" s="212" t="s">
        <v>236</v>
      </c>
      <c r="G93" s="211">
        <v>0.18</v>
      </c>
      <c r="H93" s="195">
        <v>9963</v>
      </c>
    </row>
    <row r="94" spans="2:8" ht="30">
      <c r="B94" s="218">
        <v>36</v>
      </c>
      <c r="C94" s="187" t="s">
        <v>237</v>
      </c>
      <c r="D94" s="231" t="s">
        <v>238</v>
      </c>
      <c r="E94" s="187" t="s">
        <v>239</v>
      </c>
      <c r="F94" s="212" t="s">
        <v>240</v>
      </c>
      <c r="G94" s="211">
        <v>0.18</v>
      </c>
      <c r="H94" s="195">
        <v>9963</v>
      </c>
    </row>
    <row r="95" spans="2:8" ht="15">
      <c r="B95" s="218">
        <v>37</v>
      </c>
      <c r="C95" s="187" t="s">
        <v>241</v>
      </c>
      <c r="D95" s="231" t="s">
        <v>242</v>
      </c>
      <c r="E95" s="187" t="s">
        <v>41</v>
      </c>
      <c r="F95" s="212" t="s">
        <v>77</v>
      </c>
      <c r="G95" s="211">
        <v>0.18</v>
      </c>
      <c r="H95" s="195">
        <v>9963</v>
      </c>
    </row>
    <row r="96" spans="2:8" ht="15">
      <c r="B96" s="218">
        <v>38</v>
      </c>
      <c r="C96" s="187" t="s">
        <v>243</v>
      </c>
      <c r="D96" s="231" t="s">
        <v>244</v>
      </c>
      <c r="E96" s="187" t="s">
        <v>41</v>
      </c>
      <c r="F96" s="212" t="s">
        <v>131</v>
      </c>
      <c r="G96" s="211">
        <v>0.18</v>
      </c>
      <c r="H96" s="195">
        <v>9963</v>
      </c>
    </row>
    <row r="97" spans="2:8" ht="15">
      <c r="B97" s="218">
        <v>39</v>
      </c>
      <c r="C97" s="187" t="s">
        <v>245</v>
      </c>
      <c r="D97" s="231" t="s">
        <v>246</v>
      </c>
      <c r="E97" s="187" t="s">
        <v>41</v>
      </c>
      <c r="F97" s="212" t="s">
        <v>166</v>
      </c>
      <c r="G97" s="211">
        <v>0.18</v>
      </c>
      <c r="H97" s="195">
        <v>9963</v>
      </c>
    </row>
    <row r="98" spans="2:8" ht="15">
      <c r="B98" s="218">
        <v>40</v>
      </c>
      <c r="C98" s="187" t="s">
        <v>247</v>
      </c>
      <c r="D98" s="231" t="s">
        <v>248</v>
      </c>
      <c r="E98" s="187" t="s">
        <v>41</v>
      </c>
      <c r="F98" s="212" t="s">
        <v>166</v>
      </c>
      <c r="G98" s="211">
        <v>0.18</v>
      </c>
      <c r="H98" s="195">
        <v>9963</v>
      </c>
    </row>
    <row r="99" spans="2:8" ht="15">
      <c r="B99" s="218">
        <v>41</v>
      </c>
      <c r="C99" s="187" t="s">
        <v>249</v>
      </c>
      <c r="D99" s="209" t="s">
        <v>250</v>
      </c>
      <c r="E99" s="209" t="s">
        <v>41</v>
      </c>
      <c r="F99" s="210" t="s">
        <v>232</v>
      </c>
      <c r="G99" s="211">
        <v>0.18</v>
      </c>
      <c r="H99" s="195">
        <v>9963</v>
      </c>
    </row>
    <row r="100" spans="2:7" ht="15">
      <c r="B100" s="248" t="s">
        <v>251</v>
      </c>
      <c r="C100" s="249"/>
      <c r="D100" s="249"/>
      <c r="E100" s="249"/>
      <c r="F100" s="250"/>
      <c r="G100" s="215"/>
    </row>
    <row r="101" spans="2:8" ht="15">
      <c r="B101" s="208">
        <v>1</v>
      </c>
      <c r="C101" s="209" t="s">
        <v>252</v>
      </c>
      <c r="D101" s="209" t="s">
        <v>253</v>
      </c>
      <c r="E101" s="209" t="s">
        <v>254</v>
      </c>
      <c r="F101" s="234" t="s">
        <v>255</v>
      </c>
      <c r="G101" s="211">
        <v>0.18</v>
      </c>
      <c r="H101" s="195">
        <v>9963</v>
      </c>
    </row>
    <row r="102" spans="2:8" ht="15">
      <c r="B102" s="208">
        <v>2</v>
      </c>
      <c r="C102" s="209" t="s">
        <v>256</v>
      </c>
      <c r="D102" s="209" t="s">
        <v>257</v>
      </c>
      <c r="E102" s="209" t="s">
        <v>254</v>
      </c>
      <c r="F102" s="234" t="s">
        <v>258</v>
      </c>
      <c r="G102" s="211">
        <v>0.18</v>
      </c>
      <c r="H102" s="195">
        <v>9963</v>
      </c>
    </row>
    <row r="103" spans="2:8" ht="15">
      <c r="B103" s="208">
        <v>3</v>
      </c>
      <c r="C103" s="209" t="s">
        <v>259</v>
      </c>
      <c r="D103" s="209" t="s">
        <v>260</v>
      </c>
      <c r="E103" s="209" t="s">
        <v>261</v>
      </c>
      <c r="F103" s="234" t="s">
        <v>262</v>
      </c>
      <c r="G103" s="211">
        <v>0.18</v>
      </c>
      <c r="H103" s="195">
        <v>9963</v>
      </c>
    </row>
    <row r="104" spans="2:8" ht="15">
      <c r="B104" s="208">
        <v>4</v>
      </c>
      <c r="C104" s="209" t="s">
        <v>263</v>
      </c>
      <c r="D104" s="209" t="s">
        <v>264</v>
      </c>
      <c r="E104" s="209" t="s">
        <v>261</v>
      </c>
      <c r="F104" s="234" t="s">
        <v>265</v>
      </c>
      <c r="G104" s="211">
        <v>0.18</v>
      </c>
      <c r="H104" s="195">
        <v>9963</v>
      </c>
    </row>
    <row r="105" spans="2:8" ht="15">
      <c r="B105" s="208">
        <v>5</v>
      </c>
      <c r="C105" s="209" t="s">
        <v>266</v>
      </c>
      <c r="D105" s="209" t="s">
        <v>267</v>
      </c>
      <c r="E105" s="209" t="s">
        <v>261</v>
      </c>
      <c r="F105" s="234" t="s">
        <v>268</v>
      </c>
      <c r="G105" s="211">
        <v>0.18</v>
      </c>
      <c r="H105" s="195">
        <v>9963</v>
      </c>
    </row>
    <row r="106" spans="2:8" ht="15">
      <c r="B106" s="208">
        <v>6</v>
      </c>
      <c r="C106" s="209" t="s">
        <v>269</v>
      </c>
      <c r="D106" s="209" t="s">
        <v>270</v>
      </c>
      <c r="E106" s="209" t="s">
        <v>261</v>
      </c>
      <c r="F106" s="234" t="s">
        <v>271</v>
      </c>
      <c r="G106" s="211">
        <v>0.18</v>
      </c>
      <c r="H106" s="195">
        <v>9963</v>
      </c>
    </row>
    <row r="107" spans="2:8" ht="15">
      <c r="B107" s="208">
        <v>7</v>
      </c>
      <c r="C107" s="209" t="s">
        <v>272</v>
      </c>
      <c r="D107" s="209" t="s">
        <v>273</v>
      </c>
      <c r="E107" s="209" t="s">
        <v>41</v>
      </c>
      <c r="F107" s="234" t="s">
        <v>83</v>
      </c>
      <c r="G107" s="211">
        <v>0.18</v>
      </c>
      <c r="H107" s="195">
        <v>9963</v>
      </c>
    </row>
    <row r="108" spans="2:8" ht="15">
      <c r="B108" s="208">
        <v>8</v>
      </c>
      <c r="C108" s="209" t="s">
        <v>274</v>
      </c>
      <c r="D108" s="209" t="s">
        <v>275</v>
      </c>
      <c r="E108" s="209" t="s">
        <v>41</v>
      </c>
      <c r="F108" s="234" t="s">
        <v>134</v>
      </c>
      <c r="G108" s="211">
        <v>0.18</v>
      </c>
      <c r="H108" s="195">
        <v>9963</v>
      </c>
    </row>
    <row r="109" spans="2:8" ht="15">
      <c r="B109" s="208">
        <v>9</v>
      </c>
      <c r="C109" s="209" t="s">
        <v>276</v>
      </c>
      <c r="D109" s="209" t="s">
        <v>277</v>
      </c>
      <c r="E109" s="209" t="s">
        <v>41</v>
      </c>
      <c r="F109" s="234" t="s">
        <v>226</v>
      </c>
      <c r="G109" s="211">
        <v>0.18</v>
      </c>
      <c r="H109" s="195">
        <v>9963</v>
      </c>
    </row>
    <row r="110" spans="2:7" ht="15">
      <c r="B110" s="248" t="s">
        <v>278</v>
      </c>
      <c r="C110" s="249"/>
      <c r="D110" s="249"/>
      <c r="E110" s="249"/>
      <c r="F110" s="250"/>
      <c r="G110" s="215"/>
    </row>
    <row r="111" spans="2:8" ht="15">
      <c r="B111" s="208">
        <v>1</v>
      </c>
      <c r="C111" s="209" t="s">
        <v>279</v>
      </c>
      <c r="D111" s="209" t="s">
        <v>280</v>
      </c>
      <c r="E111" s="209" t="s">
        <v>281</v>
      </c>
      <c r="F111" s="234" t="s">
        <v>282</v>
      </c>
      <c r="G111" s="211">
        <v>0.18</v>
      </c>
      <c r="H111" s="195">
        <v>9963</v>
      </c>
    </row>
    <row r="112" spans="2:8" ht="15">
      <c r="B112" s="208">
        <v>2</v>
      </c>
      <c r="C112" s="209" t="s">
        <v>283</v>
      </c>
      <c r="D112" s="209" t="s">
        <v>284</v>
      </c>
      <c r="E112" s="209" t="s">
        <v>281</v>
      </c>
      <c r="F112" s="234" t="s">
        <v>285</v>
      </c>
      <c r="G112" s="211">
        <v>0.18</v>
      </c>
      <c r="H112" s="195">
        <v>9963</v>
      </c>
    </row>
    <row r="113" spans="2:8" ht="15">
      <c r="B113" s="208">
        <v>3</v>
      </c>
      <c r="C113" s="209" t="s">
        <v>286</v>
      </c>
      <c r="D113" s="209" t="s">
        <v>287</v>
      </c>
      <c r="E113" s="209" t="s">
        <v>281</v>
      </c>
      <c r="F113" s="234" t="s">
        <v>288</v>
      </c>
      <c r="G113" s="211">
        <v>0.18</v>
      </c>
      <c r="H113" s="195">
        <v>9963</v>
      </c>
    </row>
    <row r="114" spans="2:8" ht="15">
      <c r="B114" s="208">
        <v>4</v>
      </c>
      <c r="C114" s="209" t="s">
        <v>289</v>
      </c>
      <c r="D114" s="209" t="s">
        <v>290</v>
      </c>
      <c r="E114" s="209" t="s">
        <v>281</v>
      </c>
      <c r="F114" s="234" t="s">
        <v>291</v>
      </c>
      <c r="G114" s="211">
        <v>0.18</v>
      </c>
      <c r="H114" s="195">
        <v>9963</v>
      </c>
    </row>
    <row r="115" spans="2:8" ht="15">
      <c r="B115" s="208">
        <v>5</v>
      </c>
      <c r="C115" s="209" t="s">
        <v>292</v>
      </c>
      <c r="D115" s="209" t="s">
        <v>293</v>
      </c>
      <c r="E115" s="209" t="s">
        <v>281</v>
      </c>
      <c r="F115" s="234" t="s">
        <v>294</v>
      </c>
      <c r="G115" s="211">
        <v>0.18</v>
      </c>
      <c r="H115" s="195">
        <v>9963</v>
      </c>
    </row>
    <row r="116" spans="2:8" ht="15">
      <c r="B116" s="208">
        <v>6</v>
      </c>
      <c r="C116" s="209" t="s">
        <v>295</v>
      </c>
      <c r="D116" s="209" t="s">
        <v>296</v>
      </c>
      <c r="E116" s="209" t="s">
        <v>281</v>
      </c>
      <c r="F116" s="234" t="s">
        <v>297</v>
      </c>
      <c r="G116" s="211">
        <v>0.18</v>
      </c>
      <c r="H116" s="195">
        <v>9963</v>
      </c>
    </row>
    <row r="117" spans="2:8" ht="15">
      <c r="B117" s="208">
        <v>7</v>
      </c>
      <c r="C117" s="209" t="s">
        <v>298</v>
      </c>
      <c r="D117" s="209" t="s">
        <v>299</v>
      </c>
      <c r="E117" s="209" t="s">
        <v>281</v>
      </c>
      <c r="F117" s="234" t="s">
        <v>300</v>
      </c>
      <c r="G117" s="211">
        <v>0.18</v>
      </c>
      <c r="H117" s="195">
        <v>9963</v>
      </c>
    </row>
    <row r="118" spans="2:8" ht="15">
      <c r="B118" s="208">
        <v>8</v>
      </c>
      <c r="C118" s="209" t="s">
        <v>301</v>
      </c>
      <c r="D118" s="209" t="s">
        <v>302</v>
      </c>
      <c r="E118" s="209" t="s">
        <v>281</v>
      </c>
      <c r="F118" s="234" t="s">
        <v>291</v>
      </c>
      <c r="G118" s="211">
        <v>0.18</v>
      </c>
      <c r="H118" s="195">
        <v>9963</v>
      </c>
    </row>
    <row r="119" spans="2:8" ht="15">
      <c r="B119" s="208">
        <v>9</v>
      </c>
      <c r="C119" s="209" t="s">
        <v>303</v>
      </c>
      <c r="D119" s="209" t="s">
        <v>304</v>
      </c>
      <c r="E119" s="209" t="s">
        <v>281</v>
      </c>
      <c r="F119" s="234" t="s">
        <v>305</v>
      </c>
      <c r="G119" s="211">
        <v>0.18</v>
      </c>
      <c r="H119" s="195">
        <v>9963</v>
      </c>
    </row>
    <row r="120" spans="2:8" ht="15">
      <c r="B120" s="208">
        <v>10</v>
      </c>
      <c r="C120" s="209" t="s">
        <v>306</v>
      </c>
      <c r="D120" s="209" t="s">
        <v>307</v>
      </c>
      <c r="E120" s="209" t="s">
        <v>281</v>
      </c>
      <c r="F120" s="234" t="s">
        <v>288</v>
      </c>
      <c r="G120" s="211">
        <v>0.18</v>
      </c>
      <c r="H120" s="195">
        <v>9963</v>
      </c>
    </row>
    <row r="121" spans="2:8" ht="15">
      <c r="B121" s="208">
        <v>11</v>
      </c>
      <c r="C121" s="209" t="s">
        <v>308</v>
      </c>
      <c r="D121" s="209" t="s">
        <v>309</v>
      </c>
      <c r="E121" s="209" t="s">
        <v>281</v>
      </c>
      <c r="F121" s="234" t="s">
        <v>310</v>
      </c>
      <c r="G121" s="211">
        <v>0.18</v>
      </c>
      <c r="H121" s="195">
        <v>9963</v>
      </c>
    </row>
    <row r="122" spans="2:8" ht="15">
      <c r="B122" s="208">
        <v>12</v>
      </c>
      <c r="C122" s="209" t="s">
        <v>311</v>
      </c>
      <c r="D122" s="209" t="s">
        <v>312</v>
      </c>
      <c r="E122" s="209" t="s">
        <v>281</v>
      </c>
      <c r="F122" s="234" t="s">
        <v>313</v>
      </c>
      <c r="G122" s="211">
        <v>0.18</v>
      </c>
      <c r="H122" s="195">
        <v>9963</v>
      </c>
    </row>
    <row r="123" spans="2:8" ht="15">
      <c r="B123" s="208">
        <v>13</v>
      </c>
      <c r="C123" s="209" t="s">
        <v>314</v>
      </c>
      <c r="D123" s="209" t="s">
        <v>315</v>
      </c>
      <c r="E123" s="209" t="s">
        <v>281</v>
      </c>
      <c r="F123" s="234" t="s">
        <v>316</v>
      </c>
      <c r="G123" s="211">
        <v>0.18</v>
      </c>
      <c r="H123" s="195">
        <v>9963</v>
      </c>
    </row>
    <row r="124" spans="2:8" ht="15">
      <c r="B124" s="208">
        <v>14</v>
      </c>
      <c r="C124" s="209" t="s">
        <v>317</v>
      </c>
      <c r="D124" s="209" t="s">
        <v>318</v>
      </c>
      <c r="E124" s="209" t="s">
        <v>281</v>
      </c>
      <c r="F124" s="234" t="s">
        <v>319</v>
      </c>
      <c r="G124" s="211">
        <v>0.18</v>
      </c>
      <c r="H124" s="195">
        <v>9963</v>
      </c>
    </row>
    <row r="125" spans="2:8" ht="15">
      <c r="B125" s="208">
        <v>15</v>
      </c>
      <c r="C125" s="209" t="s">
        <v>320</v>
      </c>
      <c r="D125" s="209" t="s">
        <v>321</v>
      </c>
      <c r="E125" s="209" t="s">
        <v>281</v>
      </c>
      <c r="F125" s="234" t="s">
        <v>316</v>
      </c>
      <c r="G125" s="211">
        <v>0.18</v>
      </c>
      <c r="H125" s="195">
        <v>9963</v>
      </c>
    </row>
    <row r="126" spans="2:8" ht="15">
      <c r="B126" s="208">
        <v>16</v>
      </c>
      <c r="C126" s="209" t="s">
        <v>322</v>
      </c>
      <c r="D126" s="187" t="s">
        <v>323</v>
      </c>
      <c r="E126" s="209" t="s">
        <v>281</v>
      </c>
      <c r="F126" s="235" t="s">
        <v>285</v>
      </c>
      <c r="G126" s="211">
        <v>0.18</v>
      </c>
      <c r="H126" s="195">
        <v>9963</v>
      </c>
    </row>
    <row r="127" spans="2:8" ht="15">
      <c r="B127" s="208">
        <v>17</v>
      </c>
      <c r="C127" s="209" t="s">
        <v>324</v>
      </c>
      <c r="D127" s="209" t="s">
        <v>325</v>
      </c>
      <c r="E127" s="209" t="s">
        <v>281</v>
      </c>
      <c r="F127" s="234" t="s">
        <v>319</v>
      </c>
      <c r="G127" s="211">
        <v>0.18</v>
      </c>
      <c r="H127" s="195">
        <v>9963</v>
      </c>
    </row>
    <row r="128" spans="2:8" ht="15">
      <c r="B128" s="208">
        <v>18</v>
      </c>
      <c r="C128" s="209" t="s">
        <v>326</v>
      </c>
      <c r="D128" s="209" t="s">
        <v>327</v>
      </c>
      <c r="E128" s="209" t="s">
        <v>281</v>
      </c>
      <c r="F128" s="234" t="s">
        <v>297</v>
      </c>
      <c r="G128" s="211">
        <v>0.18</v>
      </c>
      <c r="H128" s="195">
        <v>9963</v>
      </c>
    </row>
    <row r="129" spans="2:8" ht="15">
      <c r="B129" s="208">
        <v>19</v>
      </c>
      <c r="C129" s="209" t="s">
        <v>328</v>
      </c>
      <c r="D129" s="209" t="s">
        <v>329</v>
      </c>
      <c r="E129" s="209" t="s">
        <v>281</v>
      </c>
      <c r="F129" s="234" t="s">
        <v>300</v>
      </c>
      <c r="G129" s="211">
        <v>0.18</v>
      </c>
      <c r="H129" s="195">
        <v>9963</v>
      </c>
    </row>
    <row r="130" spans="2:8" ht="15">
      <c r="B130" s="208">
        <v>20</v>
      </c>
      <c r="C130" s="209" t="s">
        <v>330</v>
      </c>
      <c r="D130" s="209" t="s">
        <v>331</v>
      </c>
      <c r="E130" s="209" t="s">
        <v>281</v>
      </c>
      <c r="F130" s="234" t="s">
        <v>332</v>
      </c>
      <c r="G130" s="211">
        <v>0.18</v>
      </c>
      <c r="H130" s="195">
        <v>9963</v>
      </c>
    </row>
    <row r="131" spans="2:8" ht="15">
      <c r="B131" s="208">
        <v>21</v>
      </c>
      <c r="C131" s="209" t="s">
        <v>333</v>
      </c>
      <c r="D131" s="209" t="s">
        <v>334</v>
      </c>
      <c r="E131" s="209" t="s">
        <v>281</v>
      </c>
      <c r="F131" s="234" t="s">
        <v>335</v>
      </c>
      <c r="G131" s="211">
        <v>0.18</v>
      </c>
      <c r="H131" s="195">
        <v>9963</v>
      </c>
    </row>
    <row r="132" spans="2:8" ht="15">
      <c r="B132" s="208">
        <v>22</v>
      </c>
      <c r="C132" s="209" t="s">
        <v>336</v>
      </c>
      <c r="D132" s="209" t="s">
        <v>337</v>
      </c>
      <c r="E132" s="209" t="s">
        <v>281</v>
      </c>
      <c r="F132" s="234" t="s">
        <v>285</v>
      </c>
      <c r="G132" s="211">
        <v>0.18</v>
      </c>
      <c r="H132" s="195">
        <v>9963</v>
      </c>
    </row>
    <row r="133" spans="2:8" ht="15">
      <c r="B133" s="208">
        <v>23</v>
      </c>
      <c r="C133" s="209" t="s">
        <v>338</v>
      </c>
      <c r="D133" s="209" t="s">
        <v>339</v>
      </c>
      <c r="E133" s="209" t="s">
        <v>281</v>
      </c>
      <c r="F133" s="235" t="s">
        <v>340</v>
      </c>
      <c r="G133" s="211">
        <v>0.18</v>
      </c>
      <c r="H133" s="195">
        <v>9963</v>
      </c>
    </row>
    <row r="134" spans="2:8" ht="15">
      <c r="B134" s="208">
        <v>24</v>
      </c>
      <c r="C134" s="209" t="s">
        <v>341</v>
      </c>
      <c r="D134" s="209" t="s">
        <v>342</v>
      </c>
      <c r="E134" s="209" t="s">
        <v>281</v>
      </c>
      <c r="F134" s="235" t="s">
        <v>343</v>
      </c>
      <c r="G134" s="211">
        <v>0.18</v>
      </c>
      <c r="H134" s="195">
        <v>9963</v>
      </c>
    </row>
    <row r="135" spans="2:7" ht="15">
      <c r="B135" s="248" t="s">
        <v>344</v>
      </c>
      <c r="C135" s="249"/>
      <c r="D135" s="249"/>
      <c r="E135" s="249"/>
      <c r="F135" s="250"/>
      <c r="G135" s="215"/>
    </row>
    <row r="136" spans="2:8" ht="15">
      <c r="B136" s="208">
        <v>1</v>
      </c>
      <c r="C136" s="209" t="s">
        <v>345</v>
      </c>
      <c r="D136" s="209" t="s">
        <v>346</v>
      </c>
      <c r="E136" s="209">
        <v>48</v>
      </c>
      <c r="F136" s="234" t="s">
        <v>347</v>
      </c>
      <c r="G136" s="211">
        <v>0.18</v>
      </c>
      <c r="H136" s="195">
        <v>9963</v>
      </c>
    </row>
    <row r="137" spans="2:8" ht="15">
      <c r="B137" s="208">
        <v>2</v>
      </c>
      <c r="C137" s="209" t="s">
        <v>348</v>
      </c>
      <c r="D137" s="209" t="s">
        <v>349</v>
      </c>
      <c r="E137" s="209">
        <v>48</v>
      </c>
      <c r="F137" s="234" t="s">
        <v>347</v>
      </c>
      <c r="G137" s="211">
        <v>0.18</v>
      </c>
      <c r="H137" s="195">
        <v>9963</v>
      </c>
    </row>
    <row r="138" spans="2:8" ht="15">
      <c r="B138" s="208">
        <v>3</v>
      </c>
      <c r="C138" s="209" t="s">
        <v>350</v>
      </c>
      <c r="D138" s="209" t="s">
        <v>351</v>
      </c>
      <c r="E138" s="209">
        <v>48</v>
      </c>
      <c r="F138" s="234" t="s">
        <v>352</v>
      </c>
      <c r="G138" s="211">
        <v>0.18</v>
      </c>
      <c r="H138" s="195">
        <v>9963</v>
      </c>
    </row>
    <row r="139" spans="2:8" ht="15">
      <c r="B139" s="208">
        <v>4</v>
      </c>
      <c r="C139" s="209" t="s">
        <v>353</v>
      </c>
      <c r="D139" s="209" t="s">
        <v>354</v>
      </c>
      <c r="E139" s="209">
        <v>48</v>
      </c>
      <c r="F139" s="234" t="s">
        <v>347</v>
      </c>
      <c r="G139" s="211">
        <v>0.18</v>
      </c>
      <c r="H139" s="195">
        <v>9963</v>
      </c>
    </row>
    <row r="140" spans="2:8" ht="15">
      <c r="B140" s="236">
        <v>5</v>
      </c>
      <c r="C140" s="209" t="s">
        <v>355</v>
      </c>
      <c r="D140" s="209" t="s">
        <v>356</v>
      </c>
      <c r="E140" s="209">
        <v>48</v>
      </c>
      <c r="F140" s="234" t="s">
        <v>347</v>
      </c>
      <c r="G140" s="211">
        <v>0.18</v>
      </c>
      <c r="H140" s="195">
        <v>9963</v>
      </c>
    </row>
    <row r="141" spans="2:8" ht="15">
      <c r="B141" s="236">
        <v>6</v>
      </c>
      <c r="C141" s="209" t="s">
        <v>357</v>
      </c>
      <c r="D141" s="209" t="s">
        <v>358</v>
      </c>
      <c r="E141" s="209">
        <v>48</v>
      </c>
      <c r="F141" s="234" t="s">
        <v>347</v>
      </c>
      <c r="G141" s="211">
        <v>0.18</v>
      </c>
      <c r="H141" s="195">
        <v>9963</v>
      </c>
    </row>
    <row r="142" spans="2:8" ht="15">
      <c r="B142" s="208">
        <v>6</v>
      </c>
      <c r="C142" s="209" t="s">
        <v>359</v>
      </c>
      <c r="D142" s="187" t="s">
        <v>360</v>
      </c>
      <c r="E142" s="187">
        <v>480</v>
      </c>
      <c r="F142" s="235" t="s">
        <v>361</v>
      </c>
      <c r="G142" s="211">
        <v>0.18</v>
      </c>
      <c r="H142" s="195">
        <v>9963</v>
      </c>
    </row>
    <row r="143" spans="2:8" ht="15">
      <c r="B143" s="208">
        <v>7</v>
      </c>
      <c r="C143" s="209" t="s">
        <v>362</v>
      </c>
      <c r="D143" s="187" t="s">
        <v>363</v>
      </c>
      <c r="E143" s="187">
        <v>480</v>
      </c>
      <c r="F143" s="235" t="s">
        <v>364</v>
      </c>
      <c r="G143" s="211">
        <v>0.18</v>
      </c>
      <c r="H143" s="195">
        <v>9963</v>
      </c>
    </row>
    <row r="144" spans="2:8" ht="15">
      <c r="B144" s="208">
        <v>8</v>
      </c>
      <c r="C144" s="209" t="s">
        <v>365</v>
      </c>
      <c r="D144" s="187" t="s">
        <v>366</v>
      </c>
      <c r="E144" s="187">
        <v>480</v>
      </c>
      <c r="F144" s="235" t="s">
        <v>367</v>
      </c>
      <c r="G144" s="211">
        <v>0.18</v>
      </c>
      <c r="H144" s="195">
        <v>9963</v>
      </c>
    </row>
    <row r="145" spans="2:8" ht="15">
      <c r="B145" s="208">
        <v>9</v>
      </c>
      <c r="C145" s="209" t="s">
        <v>368</v>
      </c>
      <c r="D145" s="187" t="s">
        <v>369</v>
      </c>
      <c r="E145" s="187">
        <v>480</v>
      </c>
      <c r="F145" s="235" t="s">
        <v>370</v>
      </c>
      <c r="G145" s="211">
        <v>0.18</v>
      </c>
      <c r="H145" s="195">
        <v>9963</v>
      </c>
    </row>
    <row r="146" spans="2:8" ht="15">
      <c r="B146" s="208">
        <v>10</v>
      </c>
      <c r="C146" s="209" t="s">
        <v>371</v>
      </c>
      <c r="D146" s="187" t="s">
        <v>372</v>
      </c>
      <c r="E146" s="187">
        <v>480</v>
      </c>
      <c r="F146" s="235" t="s">
        <v>373</v>
      </c>
      <c r="G146" s="211">
        <v>0.18</v>
      </c>
      <c r="H146" s="195">
        <v>9963</v>
      </c>
    </row>
    <row r="147" spans="2:8" ht="15">
      <c r="B147" s="208">
        <v>11</v>
      </c>
      <c r="C147" s="209" t="s">
        <v>374</v>
      </c>
      <c r="D147" s="187" t="s">
        <v>375</v>
      </c>
      <c r="E147" s="187">
        <v>1152</v>
      </c>
      <c r="F147" s="212" t="s">
        <v>376</v>
      </c>
      <c r="G147" s="211">
        <v>0.18</v>
      </c>
      <c r="H147" s="195">
        <v>9963</v>
      </c>
    </row>
    <row r="148" spans="2:8" ht="15">
      <c r="B148" s="208">
        <v>12</v>
      </c>
      <c r="C148" s="209" t="s">
        <v>377</v>
      </c>
      <c r="D148" s="187" t="s">
        <v>378</v>
      </c>
      <c r="E148" s="187">
        <v>1152</v>
      </c>
      <c r="F148" s="212" t="s">
        <v>379</v>
      </c>
      <c r="G148" s="211">
        <v>0.18</v>
      </c>
      <c r="H148" s="195">
        <v>9963</v>
      </c>
    </row>
    <row r="149" spans="2:8" ht="15">
      <c r="B149" s="208">
        <v>13</v>
      </c>
      <c r="C149" s="209" t="s">
        <v>380</v>
      </c>
      <c r="D149" s="187" t="s">
        <v>381</v>
      </c>
      <c r="E149" s="187">
        <v>1152</v>
      </c>
      <c r="F149" s="212" t="s">
        <v>382</v>
      </c>
      <c r="G149" s="211">
        <v>0.18</v>
      </c>
      <c r="H149" s="195">
        <v>9963</v>
      </c>
    </row>
    <row r="150" spans="2:8" ht="15">
      <c r="B150" s="208">
        <v>14</v>
      </c>
      <c r="C150" s="209" t="s">
        <v>383</v>
      </c>
      <c r="D150" s="187" t="s">
        <v>384</v>
      </c>
      <c r="E150" s="187">
        <v>1152</v>
      </c>
      <c r="F150" s="212" t="s">
        <v>385</v>
      </c>
      <c r="G150" s="211">
        <v>0.18</v>
      </c>
      <c r="H150" s="195">
        <v>9963</v>
      </c>
    </row>
    <row r="151" spans="2:8" ht="15">
      <c r="B151" s="208">
        <v>15</v>
      </c>
      <c r="C151" s="209" t="s">
        <v>386</v>
      </c>
      <c r="D151" s="187" t="s">
        <v>387</v>
      </c>
      <c r="E151" s="187">
        <v>480</v>
      </c>
      <c r="F151" s="234" t="s">
        <v>388</v>
      </c>
      <c r="G151" s="211">
        <v>0.18</v>
      </c>
      <c r="H151" s="195">
        <v>9963</v>
      </c>
    </row>
    <row r="152" spans="2:8" ht="15">
      <c r="B152" s="236">
        <v>16</v>
      </c>
      <c r="C152" s="209" t="s">
        <v>389</v>
      </c>
      <c r="D152" s="187" t="s">
        <v>390</v>
      </c>
      <c r="E152" s="187">
        <v>4</v>
      </c>
      <c r="F152" s="234">
        <v>900000</v>
      </c>
      <c r="G152" s="211">
        <v>0.18</v>
      </c>
      <c r="H152" s="195">
        <v>9963</v>
      </c>
    </row>
    <row r="153" spans="2:8" ht="15">
      <c r="B153" s="208">
        <v>17</v>
      </c>
      <c r="C153" s="209" t="s">
        <v>391</v>
      </c>
      <c r="D153" s="187" t="s">
        <v>392</v>
      </c>
      <c r="E153" s="187">
        <v>200</v>
      </c>
      <c r="F153" s="234">
        <v>50000</v>
      </c>
      <c r="G153" s="211">
        <v>0.18</v>
      </c>
      <c r="H153" s="195">
        <v>9963</v>
      </c>
    </row>
    <row r="154" spans="2:8" ht="15">
      <c r="B154" s="208">
        <v>18</v>
      </c>
      <c r="C154" s="209" t="s">
        <v>393</v>
      </c>
      <c r="D154" s="187" t="s">
        <v>394</v>
      </c>
      <c r="E154" s="187">
        <v>48</v>
      </c>
      <c r="F154" s="234">
        <v>720000</v>
      </c>
      <c r="G154" s="211">
        <v>0.18</v>
      </c>
      <c r="H154" s="195">
        <v>9963</v>
      </c>
    </row>
    <row r="155" spans="2:8" ht="15">
      <c r="B155" s="236">
        <v>19</v>
      </c>
      <c r="C155" s="209" t="s">
        <v>395</v>
      </c>
      <c r="D155" s="187" t="s">
        <v>396</v>
      </c>
      <c r="E155" s="187">
        <v>1</v>
      </c>
      <c r="F155" s="210" t="s">
        <v>397</v>
      </c>
      <c r="G155" s="211">
        <v>0.18</v>
      </c>
      <c r="H155" s="195">
        <v>9963</v>
      </c>
    </row>
    <row r="156" spans="2:8" ht="15">
      <c r="B156" s="236">
        <v>20</v>
      </c>
      <c r="C156" s="209" t="s">
        <v>398</v>
      </c>
      <c r="D156" s="187" t="s">
        <v>399</v>
      </c>
      <c r="E156" s="187">
        <v>1</v>
      </c>
      <c r="F156" s="210" t="s">
        <v>400</v>
      </c>
      <c r="G156" s="211">
        <v>0.18</v>
      </c>
      <c r="H156" s="195">
        <v>9963</v>
      </c>
    </row>
    <row r="157" spans="2:8" ht="15">
      <c r="B157" s="236">
        <v>21</v>
      </c>
      <c r="C157" s="209" t="s">
        <v>401</v>
      </c>
      <c r="D157" s="209" t="s">
        <v>402</v>
      </c>
      <c r="E157" s="209">
        <v>24</v>
      </c>
      <c r="F157" s="234">
        <v>300000</v>
      </c>
      <c r="G157" s="211">
        <v>0.18</v>
      </c>
      <c r="H157" s="195">
        <v>9963</v>
      </c>
    </row>
    <row r="158" spans="2:8" ht="15">
      <c r="B158" s="236">
        <v>22</v>
      </c>
      <c r="C158" s="209" t="s">
        <v>403</v>
      </c>
      <c r="D158" s="209" t="s">
        <v>404</v>
      </c>
      <c r="E158" s="209">
        <v>96</v>
      </c>
      <c r="F158" s="234">
        <f>E158*12000</f>
        <v>1152000</v>
      </c>
      <c r="G158" s="211">
        <v>0.18</v>
      </c>
      <c r="H158" s="195">
        <v>9963</v>
      </c>
    </row>
    <row r="159" spans="2:8" ht="15">
      <c r="B159" s="236">
        <v>23</v>
      </c>
      <c r="C159" s="209" t="s">
        <v>405</v>
      </c>
      <c r="D159" s="209" t="s">
        <v>406</v>
      </c>
      <c r="E159" s="209" t="s">
        <v>407</v>
      </c>
      <c r="F159" s="234">
        <v>70000</v>
      </c>
      <c r="G159" s="211">
        <v>0.18</v>
      </c>
      <c r="H159" s="195">
        <v>9963</v>
      </c>
    </row>
    <row r="160" spans="2:8" ht="15">
      <c r="B160" s="236">
        <v>24</v>
      </c>
      <c r="C160" s="209" t="s">
        <v>408</v>
      </c>
      <c r="D160" s="209" t="s">
        <v>409</v>
      </c>
      <c r="E160" s="209" t="s">
        <v>407</v>
      </c>
      <c r="F160" s="234">
        <v>90000</v>
      </c>
      <c r="G160" s="211">
        <v>0.18</v>
      </c>
      <c r="H160" s="195">
        <v>9963</v>
      </c>
    </row>
    <row r="161" spans="2:8" ht="15">
      <c r="B161" s="236">
        <v>25</v>
      </c>
      <c r="C161" s="209" t="s">
        <v>410</v>
      </c>
      <c r="D161" s="209" t="s">
        <v>411</v>
      </c>
      <c r="E161" s="209">
        <v>48</v>
      </c>
      <c r="F161" s="234">
        <f>E161*40000</f>
        <v>1920000</v>
      </c>
      <c r="G161" s="211">
        <v>0.18</v>
      </c>
      <c r="H161" s="195">
        <v>9963</v>
      </c>
    </row>
    <row r="162" spans="2:8" ht="15">
      <c r="B162" s="236">
        <v>26</v>
      </c>
      <c r="C162" s="209" t="s">
        <v>412</v>
      </c>
      <c r="D162" s="209" t="s">
        <v>413</v>
      </c>
      <c r="E162" s="209">
        <v>48</v>
      </c>
      <c r="F162" s="234">
        <f>E162*30000</f>
        <v>1440000</v>
      </c>
      <c r="G162" s="211">
        <v>0.18</v>
      </c>
      <c r="H162" s="195">
        <v>9963</v>
      </c>
    </row>
    <row r="163" spans="2:8" ht="15">
      <c r="B163" s="236">
        <v>27</v>
      </c>
      <c r="C163" s="209" t="s">
        <v>414</v>
      </c>
      <c r="D163" s="209" t="s">
        <v>415</v>
      </c>
      <c r="E163" s="209">
        <v>1</v>
      </c>
      <c r="F163" s="234">
        <v>250000</v>
      </c>
      <c r="G163" s="211">
        <v>0.18</v>
      </c>
      <c r="H163" s="195">
        <v>9963</v>
      </c>
    </row>
    <row r="164" spans="2:8" ht="15">
      <c r="B164" s="236">
        <v>28</v>
      </c>
      <c r="C164" s="209" t="s">
        <v>416</v>
      </c>
      <c r="D164" s="209" t="s">
        <v>417</v>
      </c>
      <c r="E164" s="209" t="s">
        <v>418</v>
      </c>
      <c r="F164" s="234">
        <v>8000</v>
      </c>
      <c r="G164" s="211">
        <v>0.18</v>
      </c>
      <c r="H164" s="195">
        <v>9963</v>
      </c>
    </row>
    <row r="165" spans="2:8" ht="15">
      <c r="B165" s="236">
        <v>29</v>
      </c>
      <c r="C165" s="209" t="s">
        <v>419</v>
      </c>
      <c r="D165" s="209" t="s">
        <v>420</v>
      </c>
      <c r="E165" s="209" t="s">
        <v>418</v>
      </c>
      <c r="F165" s="234">
        <v>1300</v>
      </c>
      <c r="G165" s="211">
        <v>0.18</v>
      </c>
      <c r="H165" s="195">
        <v>9963</v>
      </c>
    </row>
    <row r="166" spans="2:8" ht="15">
      <c r="B166" s="236">
        <v>30</v>
      </c>
      <c r="C166" s="209" t="s">
        <v>421</v>
      </c>
      <c r="D166" s="209" t="s">
        <v>422</v>
      </c>
      <c r="E166" s="209" t="s">
        <v>418</v>
      </c>
      <c r="F166" s="234">
        <v>5000</v>
      </c>
      <c r="G166" s="211">
        <v>0.18</v>
      </c>
      <c r="H166" s="195">
        <v>9963</v>
      </c>
    </row>
    <row r="167" spans="2:7" ht="15">
      <c r="B167" s="248" t="s">
        <v>423</v>
      </c>
      <c r="C167" s="249"/>
      <c r="D167" s="249"/>
      <c r="E167" s="249"/>
      <c r="F167" s="250"/>
      <c r="G167" s="215"/>
    </row>
    <row r="168" spans="2:8" ht="15">
      <c r="B168" s="208">
        <v>1</v>
      </c>
      <c r="C168" s="209" t="s">
        <v>424</v>
      </c>
      <c r="D168" s="209" t="s">
        <v>425</v>
      </c>
      <c r="E168" s="209" t="s">
        <v>426</v>
      </c>
      <c r="F168" s="210" t="s">
        <v>427</v>
      </c>
      <c r="G168" s="211">
        <v>0.18</v>
      </c>
      <c r="H168" s="195">
        <v>9963</v>
      </c>
    </row>
    <row r="169" spans="2:8" ht="15">
      <c r="B169" s="208">
        <v>2</v>
      </c>
      <c r="C169" s="209" t="s">
        <v>424</v>
      </c>
      <c r="D169" s="209" t="s">
        <v>428</v>
      </c>
      <c r="E169" s="209" t="s">
        <v>426</v>
      </c>
      <c r="F169" s="210" t="s">
        <v>429</v>
      </c>
      <c r="G169" s="211">
        <v>0.18</v>
      </c>
      <c r="H169" s="195">
        <v>9963</v>
      </c>
    </row>
    <row r="170" spans="2:8" s="193" customFormat="1" ht="15">
      <c r="B170" s="260"/>
      <c r="C170" s="261"/>
      <c r="D170" s="261"/>
      <c r="E170" s="261"/>
      <c r="F170" s="262"/>
      <c r="G170" s="237"/>
      <c r="H170" s="238"/>
    </row>
    <row r="171" spans="2:8" s="193" customFormat="1" ht="15">
      <c r="B171" s="236"/>
      <c r="C171" s="239"/>
      <c r="D171" s="239"/>
      <c r="E171" s="239"/>
      <c r="F171" s="240"/>
      <c r="G171" s="241"/>
      <c r="H171" s="238"/>
    </row>
    <row r="172" spans="2:8" s="193" customFormat="1" ht="15">
      <c r="B172" s="236"/>
      <c r="C172" s="239"/>
      <c r="D172" s="239"/>
      <c r="E172" s="239"/>
      <c r="F172" s="240"/>
      <c r="G172" s="241"/>
      <c r="H172" s="238"/>
    </row>
    <row r="173" spans="2:8" s="193" customFormat="1" ht="15">
      <c r="B173" s="236"/>
      <c r="C173" s="239"/>
      <c r="D173" s="239"/>
      <c r="E173" s="239"/>
      <c r="F173" s="240"/>
      <c r="G173" s="241"/>
      <c r="H173" s="238"/>
    </row>
    <row r="174" spans="2:8" s="193" customFormat="1" ht="15">
      <c r="B174" s="236"/>
      <c r="C174" s="239"/>
      <c r="D174" s="239"/>
      <c r="E174" s="239"/>
      <c r="F174" s="240"/>
      <c r="G174" s="241"/>
      <c r="H174" s="238"/>
    </row>
    <row r="175" spans="2:8" s="193" customFormat="1" ht="15">
      <c r="B175" s="236"/>
      <c r="C175" s="239"/>
      <c r="D175" s="239"/>
      <c r="E175" s="239"/>
      <c r="F175" s="240"/>
      <c r="G175" s="241"/>
      <c r="H175" s="238"/>
    </row>
    <row r="176" spans="2:8" s="193" customFormat="1" ht="15">
      <c r="B176" s="236"/>
      <c r="C176" s="239"/>
      <c r="D176" s="239"/>
      <c r="E176" s="239"/>
      <c r="F176" s="240"/>
      <c r="G176" s="241"/>
      <c r="H176" s="238"/>
    </row>
    <row r="177" spans="2:8" s="193" customFormat="1" ht="15">
      <c r="B177" s="236"/>
      <c r="C177" s="239"/>
      <c r="D177" s="239"/>
      <c r="E177" s="239"/>
      <c r="F177" s="240"/>
      <c r="G177" s="241"/>
      <c r="H177" s="238"/>
    </row>
    <row r="178" spans="2:8" s="193" customFormat="1" ht="15">
      <c r="B178" s="236"/>
      <c r="C178" s="239"/>
      <c r="D178" s="239"/>
      <c r="E178" s="239"/>
      <c r="F178" s="240"/>
      <c r="G178" s="241"/>
      <c r="H178" s="238"/>
    </row>
    <row r="179" spans="2:8" s="193" customFormat="1" ht="15">
      <c r="B179" s="236"/>
      <c r="C179" s="239"/>
      <c r="D179" s="239"/>
      <c r="E179" s="239"/>
      <c r="F179" s="240"/>
      <c r="G179" s="241"/>
      <c r="H179" s="238"/>
    </row>
    <row r="180" spans="2:8" s="193" customFormat="1" ht="15">
      <c r="B180" s="236"/>
      <c r="C180" s="239"/>
      <c r="D180" s="239"/>
      <c r="E180" s="239"/>
      <c r="F180" s="240"/>
      <c r="G180" s="237"/>
      <c r="H180" s="238"/>
    </row>
    <row r="181" spans="2:8" s="193" customFormat="1" ht="15">
      <c r="B181" s="236"/>
      <c r="C181" s="239"/>
      <c r="D181" s="239"/>
      <c r="E181" s="239"/>
      <c r="F181" s="240"/>
      <c r="G181" s="237"/>
      <c r="H181" s="238"/>
    </row>
    <row r="182" spans="2:8" s="193" customFormat="1" ht="15">
      <c r="B182" s="242"/>
      <c r="C182" s="239"/>
      <c r="D182" s="239"/>
      <c r="E182" s="239"/>
      <c r="F182" s="240"/>
      <c r="G182" s="241"/>
      <c r="H182" s="238"/>
    </row>
    <row r="183" spans="2:8" s="193" customFormat="1" ht="15">
      <c r="B183" s="243"/>
      <c r="C183" s="244"/>
      <c r="D183" s="244"/>
      <c r="E183" s="244"/>
      <c r="F183" s="245"/>
      <c r="G183" s="241"/>
      <c r="H183" s="238"/>
    </row>
  </sheetData>
  <sheetProtection/>
  <mergeCells count="21">
    <mergeCell ref="B135:F135"/>
    <mergeCell ref="B167:F167"/>
    <mergeCell ref="B170:F170"/>
    <mergeCell ref="B10:B11"/>
    <mergeCell ref="B12:B13"/>
    <mergeCell ref="C10:C11"/>
    <mergeCell ref="C12:C13"/>
    <mergeCell ref="D10:D11"/>
    <mergeCell ref="D12:D13"/>
    <mergeCell ref="B38:C38"/>
    <mergeCell ref="B42:F42"/>
    <mergeCell ref="B46:D46"/>
    <mergeCell ref="B58:F58"/>
    <mergeCell ref="B100:F100"/>
    <mergeCell ref="B110:F110"/>
    <mergeCell ref="B4:D4"/>
    <mergeCell ref="B19:F19"/>
    <mergeCell ref="B23:F23"/>
    <mergeCell ref="B32:F32"/>
    <mergeCell ref="B35:F35"/>
    <mergeCell ref="B37:F37"/>
  </mergeCells>
  <printOptions/>
  <pageMargins left="0.6993055555555555" right="0.6993055555555555"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C41" sqref="C41"/>
    </sheetView>
  </sheetViews>
  <sheetFormatPr defaultColWidth="9" defaultRowHeight="12.75"/>
  <cols>
    <col min="1" max="1" width="25.83203125" style="0" customWidth="1"/>
    <col min="2" max="2" width="30.5" style="0" customWidth="1"/>
    <col min="3" max="5" width="10.16015625" style="0" customWidth="1"/>
    <col min="6" max="6" width="13.33203125" style="0" customWidth="1"/>
    <col min="7" max="7" width="13.16015625" style="0" customWidth="1"/>
    <col min="8" max="8" width="30.66015625" style="0" customWidth="1"/>
  </cols>
  <sheetData>
    <row r="1" ht="12.75">
      <c r="A1" s="23" t="s">
        <v>933</v>
      </c>
    </row>
    <row r="2" spans="1:7" ht="15.75" customHeight="1">
      <c r="A2" s="335" t="s">
        <v>934</v>
      </c>
      <c r="B2" s="335"/>
      <c r="C2" s="335"/>
      <c r="D2" s="335"/>
      <c r="E2" s="335"/>
      <c r="F2" s="335"/>
      <c r="G2" s="336"/>
    </row>
    <row r="3" spans="1:7" ht="12.75" customHeight="1">
      <c r="A3" s="39" t="s">
        <v>935</v>
      </c>
      <c r="B3" s="148">
        <v>5</v>
      </c>
      <c r="C3" s="41" t="s">
        <v>936</v>
      </c>
      <c r="D3" s="150">
        <v>3</v>
      </c>
      <c r="E3" s="41" t="s">
        <v>937</v>
      </c>
      <c r="F3" s="65" t="s">
        <v>938</v>
      </c>
      <c r="G3" s="41" t="s">
        <v>939</v>
      </c>
    </row>
    <row r="4" spans="1:7" ht="12.75" customHeight="1">
      <c r="A4" s="95" t="s">
        <v>940</v>
      </c>
      <c r="B4" s="149" t="s">
        <v>941</v>
      </c>
      <c r="C4" s="47"/>
      <c r="D4" s="149" t="s">
        <v>941</v>
      </c>
      <c r="E4" s="61">
        <v>495</v>
      </c>
      <c r="F4" s="141">
        <v>520</v>
      </c>
      <c r="G4" s="36" t="s">
        <v>942</v>
      </c>
    </row>
    <row r="5" spans="1:7" ht="12.75" customHeight="1">
      <c r="A5" s="42" t="s">
        <v>943</v>
      </c>
      <c r="B5" s="149" t="s">
        <v>941</v>
      </c>
      <c r="C5" s="47"/>
      <c r="D5" s="149" t="s">
        <v>941</v>
      </c>
      <c r="E5" s="61">
        <v>524</v>
      </c>
      <c r="F5" s="141">
        <v>557</v>
      </c>
      <c r="G5" s="36" t="s">
        <v>944</v>
      </c>
    </row>
    <row r="6" spans="1:7" ht="12.75" customHeight="1">
      <c r="A6" s="95" t="s">
        <v>945</v>
      </c>
      <c r="B6" s="149" t="s">
        <v>941</v>
      </c>
      <c r="C6" s="47"/>
      <c r="D6" s="149" t="s">
        <v>941</v>
      </c>
      <c r="E6" s="61">
        <v>549</v>
      </c>
      <c r="F6" s="141">
        <v>563</v>
      </c>
      <c r="G6" s="98" t="s">
        <v>946</v>
      </c>
    </row>
    <row r="7" spans="1:7" ht="12.75" customHeight="1">
      <c r="A7" s="42" t="s">
        <v>947</v>
      </c>
      <c r="B7" s="149" t="s">
        <v>941</v>
      </c>
      <c r="C7" s="47"/>
      <c r="D7" s="149" t="s">
        <v>941</v>
      </c>
      <c r="E7" s="61">
        <v>596</v>
      </c>
      <c r="F7" s="141">
        <v>613</v>
      </c>
      <c r="G7" s="98" t="s">
        <v>948</v>
      </c>
    </row>
    <row r="8" spans="1:7" ht="12.75" customHeight="1">
      <c r="A8" s="95" t="s">
        <v>949</v>
      </c>
      <c r="B8" s="149" t="s">
        <v>941</v>
      </c>
      <c r="C8" s="47"/>
      <c r="D8" s="149" t="s">
        <v>941</v>
      </c>
      <c r="E8" s="61">
        <v>645</v>
      </c>
      <c r="F8" s="141">
        <v>665</v>
      </c>
      <c r="G8" s="98" t="s">
        <v>950</v>
      </c>
    </row>
    <row r="9" spans="1:7" ht="12.75" customHeight="1">
      <c r="A9" s="42" t="s">
        <v>951</v>
      </c>
      <c r="B9" s="149" t="s">
        <v>941</v>
      </c>
      <c r="C9" s="47"/>
      <c r="D9" s="46" t="s">
        <v>942</v>
      </c>
      <c r="E9" s="61">
        <v>686</v>
      </c>
      <c r="F9" s="141">
        <v>704</v>
      </c>
      <c r="G9" s="98" t="s">
        <v>952</v>
      </c>
    </row>
    <row r="10" spans="1:7" ht="18.75" customHeight="1">
      <c r="A10" s="337" t="s">
        <v>953</v>
      </c>
      <c r="B10" s="337"/>
      <c r="C10" s="337"/>
      <c r="D10" s="337"/>
      <c r="E10" s="337"/>
      <c r="F10" s="337"/>
      <c r="G10" s="337"/>
    </row>
    <row r="11" spans="1:7" ht="12.75" customHeight="1">
      <c r="A11" s="39" t="s">
        <v>935</v>
      </c>
      <c r="B11" s="148">
        <v>5</v>
      </c>
      <c r="C11" s="41" t="s">
        <v>936</v>
      </c>
      <c r="D11" s="150">
        <v>3</v>
      </c>
      <c r="E11" s="41" t="s">
        <v>937</v>
      </c>
      <c r="F11" s="65" t="s">
        <v>938</v>
      </c>
      <c r="G11" s="56" t="s">
        <v>939</v>
      </c>
    </row>
    <row r="12" spans="1:7" ht="12.75" customHeight="1">
      <c r="A12" s="95" t="s">
        <v>954</v>
      </c>
      <c r="B12" s="149" t="s">
        <v>941</v>
      </c>
      <c r="C12" s="47"/>
      <c r="D12" s="151" t="s">
        <v>941</v>
      </c>
      <c r="E12" s="61">
        <v>492</v>
      </c>
      <c r="F12" s="141">
        <v>517</v>
      </c>
      <c r="G12" s="98" t="s">
        <v>955</v>
      </c>
    </row>
    <row r="13" spans="1:7" ht="12.75" customHeight="1">
      <c r="A13" s="95" t="s">
        <v>956</v>
      </c>
      <c r="B13" s="149" t="s">
        <v>941</v>
      </c>
      <c r="C13" s="47"/>
      <c r="D13" s="151" t="s">
        <v>941</v>
      </c>
      <c r="E13" s="61">
        <v>527</v>
      </c>
      <c r="F13" s="141">
        <v>553</v>
      </c>
      <c r="G13" s="36" t="s">
        <v>942</v>
      </c>
    </row>
    <row r="14" spans="1:7" ht="12.75" customHeight="1">
      <c r="A14" s="95" t="s">
        <v>957</v>
      </c>
      <c r="B14" s="149" t="s">
        <v>941</v>
      </c>
      <c r="C14" s="47"/>
      <c r="D14" s="151" t="s">
        <v>941</v>
      </c>
      <c r="E14" s="61">
        <v>555</v>
      </c>
      <c r="F14" s="141">
        <v>571</v>
      </c>
      <c r="G14" s="36" t="s">
        <v>942</v>
      </c>
    </row>
    <row r="15" spans="1:7" ht="12.75" customHeight="1">
      <c r="A15" s="95" t="s">
        <v>958</v>
      </c>
      <c r="B15" s="149" t="s">
        <v>941</v>
      </c>
      <c r="C15" s="47"/>
      <c r="D15" s="151" t="s">
        <v>941</v>
      </c>
      <c r="E15" s="61">
        <v>584</v>
      </c>
      <c r="F15" s="141">
        <v>616</v>
      </c>
      <c r="G15" s="98" t="s">
        <v>959</v>
      </c>
    </row>
    <row r="16" spans="1:7" ht="12.75" customHeight="1">
      <c r="A16" s="95" t="s">
        <v>960</v>
      </c>
      <c r="B16" s="149" t="s">
        <v>941</v>
      </c>
      <c r="C16" s="47"/>
      <c r="D16" s="151" t="s">
        <v>941</v>
      </c>
      <c r="E16" s="61">
        <v>650</v>
      </c>
      <c r="F16" s="141">
        <v>670</v>
      </c>
      <c r="G16" s="98" t="s">
        <v>961</v>
      </c>
    </row>
    <row r="17" spans="1:7" ht="12.75" customHeight="1">
      <c r="A17" s="95" t="s">
        <v>962</v>
      </c>
      <c r="B17" s="149" t="s">
        <v>941</v>
      </c>
      <c r="C17" s="47"/>
      <c r="D17" s="151" t="s">
        <v>941</v>
      </c>
      <c r="E17" s="61">
        <v>661</v>
      </c>
      <c r="F17" s="141">
        <v>691</v>
      </c>
      <c r="G17" s="36" t="s">
        <v>942</v>
      </c>
    </row>
    <row r="18" spans="1:7" ht="12.75" customHeight="1">
      <c r="A18" s="95" t="s">
        <v>963</v>
      </c>
      <c r="B18" s="149" t="s">
        <v>941</v>
      </c>
      <c r="C18" s="47"/>
      <c r="D18" s="151" t="s">
        <v>941</v>
      </c>
      <c r="E18" s="61">
        <v>753</v>
      </c>
      <c r="F18" s="141">
        <v>775</v>
      </c>
      <c r="G18" s="36" t="s">
        <v>942</v>
      </c>
    </row>
    <row r="19" spans="1:7" ht="19.5" customHeight="1">
      <c r="A19" s="337" t="s">
        <v>964</v>
      </c>
      <c r="B19" s="337"/>
      <c r="C19" s="337"/>
      <c r="D19" s="337"/>
      <c r="E19" s="337"/>
      <c r="F19" s="337"/>
      <c r="G19" s="337"/>
    </row>
    <row r="20" spans="1:7" ht="12.75" customHeight="1">
      <c r="A20" s="39" t="s">
        <v>935</v>
      </c>
      <c r="B20" s="148">
        <v>5</v>
      </c>
      <c r="C20" s="41" t="s">
        <v>936</v>
      </c>
      <c r="D20" s="150">
        <v>3</v>
      </c>
      <c r="E20" s="41" t="s">
        <v>937</v>
      </c>
      <c r="F20" s="65" t="s">
        <v>938</v>
      </c>
      <c r="G20" s="56" t="s">
        <v>939</v>
      </c>
    </row>
    <row r="21" spans="1:7" ht="12.75" customHeight="1">
      <c r="A21" s="95" t="s">
        <v>946</v>
      </c>
      <c r="B21" s="149" t="s">
        <v>941</v>
      </c>
      <c r="C21" s="140" t="s">
        <v>941</v>
      </c>
      <c r="D21" s="151" t="s">
        <v>941</v>
      </c>
      <c r="E21" s="61">
        <v>550</v>
      </c>
      <c r="F21" s="141">
        <v>564</v>
      </c>
      <c r="G21" s="98" t="s">
        <v>945</v>
      </c>
    </row>
    <row r="22" spans="1:7" ht="12.75" customHeight="1">
      <c r="A22" s="95" t="s">
        <v>950</v>
      </c>
      <c r="B22" s="149" t="s">
        <v>941</v>
      </c>
      <c r="C22" s="140" t="s">
        <v>941</v>
      </c>
      <c r="D22" s="151" t="s">
        <v>941</v>
      </c>
      <c r="E22" s="61">
        <v>648</v>
      </c>
      <c r="F22" s="141">
        <v>668</v>
      </c>
      <c r="G22" s="98" t="s">
        <v>949</v>
      </c>
    </row>
    <row r="23" spans="1:7" ht="12.75" customHeight="1">
      <c r="A23" s="95" t="s">
        <v>952</v>
      </c>
      <c r="B23" s="149" t="s">
        <v>941</v>
      </c>
      <c r="C23" s="47"/>
      <c r="D23" s="151" t="s">
        <v>941</v>
      </c>
      <c r="E23" s="61">
        <v>685</v>
      </c>
      <c r="F23" s="141">
        <v>706</v>
      </c>
      <c r="G23" s="36" t="s">
        <v>951</v>
      </c>
    </row>
    <row r="24" spans="1:7" ht="18" customHeight="1">
      <c r="A24" s="327" t="s">
        <v>965</v>
      </c>
      <c r="B24" s="327"/>
      <c r="C24" s="327"/>
      <c r="D24" s="327"/>
      <c r="E24" s="327"/>
      <c r="F24" s="327"/>
      <c r="G24" s="327"/>
    </row>
    <row r="25" spans="1:7" ht="12.75" customHeight="1">
      <c r="A25" s="39" t="s">
        <v>935</v>
      </c>
      <c r="B25" s="148">
        <v>5</v>
      </c>
      <c r="C25" s="41" t="s">
        <v>936</v>
      </c>
      <c r="D25" s="150">
        <v>3</v>
      </c>
      <c r="E25" s="41" t="s">
        <v>937</v>
      </c>
      <c r="F25" s="65" t="s">
        <v>938</v>
      </c>
      <c r="G25" s="56" t="s">
        <v>939</v>
      </c>
    </row>
    <row r="26" spans="1:7" ht="12.75" customHeight="1">
      <c r="A26" s="95" t="s">
        <v>966</v>
      </c>
      <c r="B26" s="149" t="s">
        <v>941</v>
      </c>
      <c r="C26" s="140" t="s">
        <v>941</v>
      </c>
      <c r="D26" s="47"/>
      <c r="E26" s="61">
        <v>496</v>
      </c>
      <c r="F26" s="141">
        <v>516</v>
      </c>
      <c r="G26" s="36" t="s">
        <v>942</v>
      </c>
    </row>
    <row r="27" spans="1:7" ht="12.75" customHeight="1">
      <c r="A27" s="95" t="s">
        <v>967</v>
      </c>
      <c r="B27" s="149" t="s">
        <v>941</v>
      </c>
      <c r="C27" s="47"/>
      <c r="D27" s="151" t="s">
        <v>941</v>
      </c>
      <c r="E27" s="61">
        <v>496</v>
      </c>
      <c r="F27" s="141">
        <v>516</v>
      </c>
      <c r="G27" s="36" t="s">
        <v>942</v>
      </c>
    </row>
    <row r="28" spans="1:7" ht="12.75" customHeight="1">
      <c r="A28" s="42" t="s">
        <v>968</v>
      </c>
      <c r="B28" s="149" t="s">
        <v>941</v>
      </c>
      <c r="C28" s="140" t="s">
        <v>941</v>
      </c>
      <c r="D28" s="151" t="s">
        <v>941</v>
      </c>
      <c r="E28" s="61">
        <v>495</v>
      </c>
      <c r="F28" s="141">
        <v>520</v>
      </c>
      <c r="G28" s="36" t="s">
        <v>942</v>
      </c>
    </row>
    <row r="29" spans="1:7" ht="12.75" customHeight="1">
      <c r="A29" s="152" t="s">
        <v>944</v>
      </c>
      <c r="B29" s="149" t="s">
        <v>941</v>
      </c>
      <c r="C29" s="40"/>
      <c r="D29" s="153" t="s">
        <v>941</v>
      </c>
      <c r="E29" s="154">
        <v>529</v>
      </c>
      <c r="F29" s="155">
        <v>555</v>
      </c>
      <c r="G29" s="156" t="s">
        <v>943</v>
      </c>
    </row>
    <row r="30" spans="1:7" ht="12.75" customHeight="1">
      <c r="A30" s="95" t="s">
        <v>969</v>
      </c>
      <c r="B30" s="149" t="s">
        <v>941</v>
      </c>
      <c r="C30" s="47"/>
      <c r="D30" s="47"/>
      <c r="E30" s="61">
        <v>522</v>
      </c>
      <c r="F30" s="141">
        <v>539</v>
      </c>
      <c r="G30" s="36" t="s">
        <v>942</v>
      </c>
    </row>
    <row r="31" spans="1:7" ht="12.75" customHeight="1">
      <c r="A31" s="95" t="s">
        <v>970</v>
      </c>
      <c r="B31" s="149" t="s">
        <v>941</v>
      </c>
      <c r="C31" s="47"/>
      <c r="D31" s="47"/>
      <c r="E31" s="61">
        <v>538</v>
      </c>
      <c r="F31" s="141">
        <v>555</v>
      </c>
      <c r="G31" s="36" t="s">
        <v>942</v>
      </c>
    </row>
    <row r="32" spans="1:7" ht="18" customHeight="1">
      <c r="A32" s="337" t="s">
        <v>971</v>
      </c>
      <c r="B32" s="337"/>
      <c r="C32" s="337"/>
      <c r="D32" s="337"/>
      <c r="E32" s="337"/>
      <c r="F32" s="337"/>
      <c r="G32" s="337"/>
    </row>
    <row r="33" spans="1:7" ht="12.75" customHeight="1">
      <c r="A33" s="39" t="s">
        <v>935</v>
      </c>
      <c r="B33" s="148">
        <v>5</v>
      </c>
      <c r="C33" s="41" t="s">
        <v>936</v>
      </c>
      <c r="D33" s="150">
        <v>3</v>
      </c>
      <c r="E33" s="41" t="s">
        <v>937</v>
      </c>
      <c r="F33" s="65" t="s">
        <v>938</v>
      </c>
      <c r="G33" s="56" t="s">
        <v>939</v>
      </c>
    </row>
    <row r="34" spans="1:7" ht="12.75" customHeight="1">
      <c r="A34" s="95" t="s">
        <v>972</v>
      </c>
      <c r="B34" s="149" t="s">
        <v>941</v>
      </c>
      <c r="C34" s="47"/>
      <c r="D34" s="47"/>
      <c r="E34" s="61">
        <v>684</v>
      </c>
      <c r="F34" s="141">
        <v>702</v>
      </c>
      <c r="G34" s="36" t="s">
        <v>942</v>
      </c>
    </row>
    <row r="35" spans="1:7" ht="12.75" customHeight="1">
      <c r="A35" s="95" t="s">
        <v>973</v>
      </c>
      <c r="B35" s="149" t="s">
        <v>941</v>
      </c>
      <c r="C35" s="47"/>
      <c r="D35" s="47"/>
      <c r="E35" s="61">
        <v>791</v>
      </c>
      <c r="F35" s="141">
        <v>809</v>
      </c>
      <c r="G35" s="36" t="s">
        <v>942</v>
      </c>
    </row>
    <row r="36" spans="1:7" ht="12.75" customHeight="1">
      <c r="A36" s="95" t="s">
        <v>974</v>
      </c>
      <c r="B36" s="149" t="s">
        <v>941</v>
      </c>
      <c r="C36" s="47"/>
      <c r="D36" s="47"/>
      <c r="E36" s="61">
        <v>767</v>
      </c>
      <c r="F36" s="141">
        <v>791</v>
      </c>
      <c r="G36" s="36" t="s">
        <v>942</v>
      </c>
    </row>
    <row r="37" spans="1:7" ht="18.75" customHeight="1">
      <c r="A37" s="337" t="s">
        <v>975</v>
      </c>
      <c r="B37" s="337"/>
      <c r="C37" s="337"/>
      <c r="D37" s="337"/>
      <c r="E37" s="337"/>
      <c r="F37" s="337"/>
      <c r="G37" s="337"/>
    </row>
    <row r="38" spans="1:7" ht="12.75" customHeight="1">
      <c r="A38" s="39" t="s">
        <v>935</v>
      </c>
      <c r="B38" s="148">
        <v>5</v>
      </c>
      <c r="C38" s="41" t="s">
        <v>936</v>
      </c>
      <c r="D38" s="150">
        <v>3</v>
      </c>
      <c r="E38" s="41" t="s">
        <v>937</v>
      </c>
      <c r="F38" s="65" t="s">
        <v>938</v>
      </c>
      <c r="G38" s="56" t="s">
        <v>939</v>
      </c>
    </row>
    <row r="39" spans="1:7" ht="12.75" customHeight="1">
      <c r="A39" s="95" t="s">
        <v>955</v>
      </c>
      <c r="B39" s="149" t="s">
        <v>941</v>
      </c>
      <c r="C39" s="47"/>
      <c r="D39" s="151" t="s">
        <v>941</v>
      </c>
      <c r="E39" s="61">
        <v>502</v>
      </c>
      <c r="F39" s="141">
        <v>522</v>
      </c>
      <c r="G39" s="98" t="s">
        <v>954</v>
      </c>
    </row>
    <row r="40" spans="1:7" ht="12.75" customHeight="1">
      <c r="A40" s="95" t="s">
        <v>976</v>
      </c>
      <c r="B40" s="149" t="s">
        <v>941</v>
      </c>
      <c r="C40" s="47"/>
      <c r="D40" s="151" t="s">
        <v>941</v>
      </c>
      <c r="E40" s="61">
        <v>534</v>
      </c>
      <c r="F40" s="141">
        <v>554</v>
      </c>
      <c r="G40" s="36" t="s">
        <v>942</v>
      </c>
    </row>
    <row r="41" spans="1:7" ht="12.75" customHeight="1">
      <c r="A41" s="95" t="s">
        <v>977</v>
      </c>
      <c r="B41" s="149" t="s">
        <v>941</v>
      </c>
      <c r="C41" s="47"/>
      <c r="D41" s="151" t="s">
        <v>941</v>
      </c>
      <c r="E41" s="61">
        <v>560</v>
      </c>
      <c r="F41" s="141">
        <v>575</v>
      </c>
      <c r="G41" s="36" t="s">
        <v>942</v>
      </c>
    </row>
    <row r="42" spans="1:7" ht="12.75" customHeight="1">
      <c r="A42" s="95" t="s">
        <v>978</v>
      </c>
      <c r="B42" s="149" t="s">
        <v>941</v>
      </c>
      <c r="C42" s="47"/>
      <c r="D42" s="151" t="s">
        <v>941</v>
      </c>
      <c r="E42" s="61">
        <v>570</v>
      </c>
      <c r="F42" s="141">
        <v>591</v>
      </c>
      <c r="G42" s="36" t="s">
        <v>942</v>
      </c>
    </row>
    <row r="43" spans="1:7" ht="12.75" customHeight="1">
      <c r="A43" s="95" t="s">
        <v>979</v>
      </c>
      <c r="B43" s="149" t="s">
        <v>941</v>
      </c>
      <c r="C43" s="47"/>
      <c r="D43" s="151" t="s">
        <v>941</v>
      </c>
      <c r="E43" s="61">
        <v>592</v>
      </c>
      <c r="F43" s="141">
        <v>609</v>
      </c>
      <c r="G43" s="98" t="s">
        <v>980</v>
      </c>
    </row>
    <row r="44" spans="1:7" ht="12.75" customHeight="1">
      <c r="A44" s="95" t="s">
        <v>959</v>
      </c>
      <c r="B44" s="149" t="s">
        <v>941</v>
      </c>
      <c r="C44" s="47"/>
      <c r="D44" s="151" t="s">
        <v>941</v>
      </c>
      <c r="E44" s="61">
        <v>602</v>
      </c>
      <c r="F44" s="141">
        <v>624</v>
      </c>
      <c r="G44" s="98" t="s">
        <v>981</v>
      </c>
    </row>
    <row r="45" spans="1:7" ht="12.75" customHeight="1">
      <c r="A45" s="95" t="s">
        <v>982</v>
      </c>
      <c r="B45" s="149" t="s">
        <v>941</v>
      </c>
      <c r="C45" s="47"/>
      <c r="D45" s="151" t="s">
        <v>941</v>
      </c>
      <c r="E45" s="61">
        <v>635</v>
      </c>
      <c r="F45" s="141">
        <v>653</v>
      </c>
      <c r="G45" s="36" t="s">
        <v>942</v>
      </c>
    </row>
    <row r="46" spans="1:7" ht="12.75" customHeight="1">
      <c r="A46" s="95" t="s">
        <v>961</v>
      </c>
      <c r="B46" s="149" t="s">
        <v>941</v>
      </c>
      <c r="C46" s="47"/>
      <c r="D46" s="151" t="s">
        <v>941</v>
      </c>
      <c r="E46" s="61">
        <v>649</v>
      </c>
      <c r="F46" s="141">
        <v>662</v>
      </c>
      <c r="G46" s="98" t="s">
        <v>960</v>
      </c>
    </row>
    <row r="47" ht="13.5" customHeight="1">
      <c r="A47" s="38" t="s">
        <v>983</v>
      </c>
    </row>
  </sheetData>
  <sheetProtection/>
  <mergeCells count="6">
    <mergeCell ref="A2:G2"/>
    <mergeCell ref="A10:G10"/>
    <mergeCell ref="A19:G19"/>
    <mergeCell ref="A24:G24"/>
    <mergeCell ref="A32:G32"/>
    <mergeCell ref="A37:G37"/>
  </mergeCells>
  <printOptions/>
  <pageMargins left="0.6993055555555555" right="0.6993055555555555"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40"/>
  <sheetViews>
    <sheetView zoomScalePageLayoutView="0" workbookViewId="0" topLeftCell="A1">
      <selection activeCell="K11" sqref="K11:L11"/>
    </sheetView>
  </sheetViews>
  <sheetFormatPr defaultColWidth="9" defaultRowHeight="12.75"/>
  <cols>
    <col min="1" max="1" width="27.66015625" style="0" customWidth="1"/>
    <col min="2" max="2" width="30.5" style="0" customWidth="1"/>
    <col min="3" max="3" width="10.16015625" style="0" customWidth="1"/>
    <col min="4" max="4" width="7.33203125" style="0" customWidth="1"/>
    <col min="5" max="5" width="2.66015625" style="0" customWidth="1"/>
    <col min="6" max="6" width="10.16015625" style="0" customWidth="1"/>
    <col min="7" max="7" width="4.16015625" style="0" customWidth="1"/>
    <col min="8" max="8" width="8.83203125" style="0" customWidth="1"/>
    <col min="9" max="9" width="8.5" style="0" customWidth="1"/>
    <col min="10" max="10" width="4.66015625" style="0" customWidth="1"/>
    <col min="11" max="11" width="12.83203125" style="0" customWidth="1"/>
    <col min="12" max="13" width="18.16015625" style="0" customWidth="1"/>
    <col min="14" max="14" width="24.66015625" style="0" customWidth="1"/>
  </cols>
  <sheetData>
    <row r="1" ht="24" customHeight="1">
      <c r="A1" s="23" t="s">
        <v>933</v>
      </c>
    </row>
    <row r="2" spans="1:14" ht="16.5" customHeight="1">
      <c r="A2" s="335" t="s">
        <v>984</v>
      </c>
      <c r="B2" s="335"/>
      <c r="C2" s="335"/>
      <c r="D2" s="335"/>
      <c r="E2" s="335"/>
      <c r="F2" s="335"/>
      <c r="G2" s="335"/>
      <c r="H2" s="335"/>
      <c r="I2" s="335"/>
      <c r="J2" s="335"/>
      <c r="K2" s="336"/>
      <c r="M2" s="60" t="s">
        <v>440</v>
      </c>
      <c r="N2" s="60" t="s">
        <v>441</v>
      </c>
    </row>
    <row r="3" spans="1:14" ht="12.75" customHeight="1">
      <c r="A3" s="101" t="s">
        <v>432</v>
      </c>
      <c r="B3" s="39" t="s">
        <v>935</v>
      </c>
      <c r="C3" s="148">
        <v>5</v>
      </c>
      <c r="D3" s="265" t="s">
        <v>936</v>
      </c>
      <c r="E3" s="267"/>
      <c r="F3" s="148">
        <v>3</v>
      </c>
      <c r="G3" s="265" t="s">
        <v>937</v>
      </c>
      <c r="H3" s="267"/>
      <c r="I3" s="299" t="s">
        <v>938</v>
      </c>
      <c r="J3" s="293"/>
      <c r="K3" s="265" t="s">
        <v>939</v>
      </c>
      <c r="L3" s="267"/>
      <c r="M3" s="62"/>
      <c r="N3" s="78"/>
    </row>
    <row r="4" spans="1:14" ht="12.75" customHeight="1">
      <c r="A4" s="49" t="s">
        <v>985</v>
      </c>
      <c r="B4" s="95" t="s">
        <v>986</v>
      </c>
      <c r="C4" s="149" t="s">
        <v>987</v>
      </c>
      <c r="D4" s="338"/>
      <c r="E4" s="339"/>
      <c r="F4" s="149" t="s">
        <v>987</v>
      </c>
      <c r="G4" s="294">
        <v>504</v>
      </c>
      <c r="H4" s="289"/>
      <c r="I4" s="340">
        <v>531</v>
      </c>
      <c r="J4" s="341"/>
      <c r="K4" s="271" t="s">
        <v>942</v>
      </c>
      <c r="L4" s="273"/>
      <c r="M4" s="62" t="s">
        <v>450</v>
      </c>
      <c r="N4" s="78">
        <v>0.12</v>
      </c>
    </row>
    <row r="5" spans="1:14" ht="12.75" customHeight="1">
      <c r="A5" s="49" t="s">
        <v>988</v>
      </c>
      <c r="B5" s="95" t="s">
        <v>989</v>
      </c>
      <c r="C5" s="47"/>
      <c r="D5" s="338"/>
      <c r="E5" s="339"/>
      <c r="F5" s="149" t="s">
        <v>987</v>
      </c>
      <c r="G5" s="294">
        <v>559</v>
      </c>
      <c r="H5" s="289"/>
      <c r="I5" s="340">
        <v>583</v>
      </c>
      <c r="J5" s="341"/>
      <c r="K5" s="271" t="s">
        <v>942</v>
      </c>
      <c r="L5" s="273"/>
      <c r="M5" s="62" t="s">
        <v>450</v>
      </c>
      <c r="N5" s="78">
        <v>0.12</v>
      </c>
    </row>
    <row r="6" spans="1:14" ht="12.75" customHeight="1">
      <c r="A6" s="49" t="s">
        <v>990</v>
      </c>
      <c r="B6" s="95" t="s">
        <v>991</v>
      </c>
      <c r="C6" s="47"/>
      <c r="D6" s="342" t="s">
        <v>987</v>
      </c>
      <c r="E6" s="343"/>
      <c r="F6" s="149" t="s">
        <v>987</v>
      </c>
      <c r="G6" s="294">
        <v>559</v>
      </c>
      <c r="H6" s="289"/>
      <c r="I6" s="340">
        <v>583</v>
      </c>
      <c r="J6" s="341"/>
      <c r="K6" s="271" t="s">
        <v>942</v>
      </c>
      <c r="L6" s="273"/>
      <c r="M6" s="62" t="s">
        <v>450</v>
      </c>
      <c r="N6" s="78">
        <v>0.12</v>
      </c>
    </row>
    <row r="7" spans="1:14" ht="12.75" customHeight="1">
      <c r="A7" s="49" t="s">
        <v>992</v>
      </c>
      <c r="B7" s="95" t="s">
        <v>993</v>
      </c>
      <c r="C7" s="149" t="s">
        <v>987</v>
      </c>
      <c r="D7" s="338"/>
      <c r="E7" s="339"/>
      <c r="F7" s="149" t="s">
        <v>987</v>
      </c>
      <c r="G7" s="294">
        <v>574</v>
      </c>
      <c r="H7" s="289"/>
      <c r="I7" s="340">
        <v>594</v>
      </c>
      <c r="J7" s="341"/>
      <c r="K7" s="271" t="s">
        <v>942</v>
      </c>
      <c r="L7" s="273"/>
      <c r="M7" s="62" t="s">
        <v>450</v>
      </c>
      <c r="N7" s="78">
        <v>0.12</v>
      </c>
    </row>
    <row r="8" spans="1:14" ht="12.75" customHeight="1">
      <c r="A8" s="49" t="s">
        <v>994</v>
      </c>
      <c r="B8" s="95" t="s">
        <v>980</v>
      </c>
      <c r="C8" s="149" t="s">
        <v>987</v>
      </c>
      <c r="D8" s="338"/>
      <c r="E8" s="339"/>
      <c r="F8" s="149" t="s">
        <v>987</v>
      </c>
      <c r="G8" s="294">
        <v>588</v>
      </c>
      <c r="H8" s="289"/>
      <c r="I8" s="340">
        <v>608</v>
      </c>
      <c r="J8" s="341"/>
      <c r="K8" s="344" t="s">
        <v>979</v>
      </c>
      <c r="L8" s="345"/>
      <c r="M8" s="62" t="s">
        <v>450</v>
      </c>
      <c r="N8" s="78">
        <v>0.12</v>
      </c>
    </row>
    <row r="9" spans="1:14" ht="12.75" customHeight="1">
      <c r="A9" s="49" t="s">
        <v>995</v>
      </c>
      <c r="B9" s="95" t="s">
        <v>996</v>
      </c>
      <c r="C9" s="149" t="s">
        <v>987</v>
      </c>
      <c r="D9" s="342" t="s">
        <v>987</v>
      </c>
      <c r="E9" s="343"/>
      <c r="F9" s="47"/>
      <c r="G9" s="294">
        <v>546</v>
      </c>
      <c r="H9" s="289"/>
      <c r="I9" s="340">
        <v>579</v>
      </c>
      <c r="J9" s="341"/>
      <c r="K9" s="271" t="s">
        <v>942</v>
      </c>
      <c r="L9" s="273"/>
      <c r="M9" s="62" t="s">
        <v>450</v>
      </c>
      <c r="N9" s="78">
        <v>0.12</v>
      </c>
    </row>
    <row r="10" spans="1:14" ht="18" customHeight="1">
      <c r="A10" s="49"/>
      <c r="B10" s="327" t="s">
        <v>997</v>
      </c>
      <c r="C10" s="327"/>
      <c r="D10" s="327"/>
      <c r="E10" s="327"/>
      <c r="F10" s="327"/>
      <c r="G10" s="327"/>
      <c r="H10" s="327"/>
      <c r="I10" s="327"/>
      <c r="J10" s="327"/>
      <c r="K10" s="327"/>
      <c r="L10" s="321"/>
      <c r="M10" s="62"/>
      <c r="N10" s="78"/>
    </row>
    <row r="11" spans="1:14" ht="12.75" customHeight="1">
      <c r="A11" s="49"/>
      <c r="B11" s="39" t="s">
        <v>935</v>
      </c>
      <c r="C11" s="148">
        <v>5</v>
      </c>
      <c r="D11" s="265" t="s">
        <v>936</v>
      </c>
      <c r="E11" s="267"/>
      <c r="F11" s="148">
        <v>3</v>
      </c>
      <c r="G11" s="265" t="s">
        <v>937</v>
      </c>
      <c r="H11" s="267"/>
      <c r="I11" s="299" t="s">
        <v>938</v>
      </c>
      <c r="J11" s="293"/>
      <c r="K11" s="265" t="s">
        <v>939</v>
      </c>
      <c r="L11" s="267"/>
      <c r="M11" s="62"/>
      <c r="N11" s="78"/>
    </row>
    <row r="12" spans="1:14" ht="12.75" customHeight="1">
      <c r="A12" s="49" t="s">
        <v>998</v>
      </c>
      <c r="B12" s="42" t="s">
        <v>999</v>
      </c>
      <c r="C12" s="149" t="s">
        <v>987</v>
      </c>
      <c r="D12" s="338"/>
      <c r="E12" s="339"/>
      <c r="F12" s="47"/>
      <c r="G12" s="294">
        <v>648</v>
      </c>
      <c r="H12" s="289"/>
      <c r="I12" s="340">
        <v>666</v>
      </c>
      <c r="J12" s="341"/>
      <c r="K12" s="271" t="s">
        <v>942</v>
      </c>
      <c r="L12" s="273"/>
      <c r="M12" s="62" t="s">
        <v>450</v>
      </c>
      <c r="N12" s="78">
        <v>0.12</v>
      </c>
    </row>
    <row r="13" spans="1:14" ht="12.75" customHeight="1">
      <c r="A13" s="49" t="s">
        <v>1000</v>
      </c>
      <c r="B13" s="42" t="s">
        <v>1001</v>
      </c>
      <c r="C13" s="149" t="s">
        <v>987</v>
      </c>
      <c r="D13" s="338"/>
      <c r="E13" s="339"/>
      <c r="F13" s="47"/>
      <c r="G13" s="294">
        <v>683</v>
      </c>
      <c r="H13" s="289"/>
      <c r="I13" s="340">
        <v>701</v>
      </c>
      <c r="J13" s="341"/>
      <c r="K13" s="271" t="s">
        <v>942</v>
      </c>
      <c r="L13" s="273"/>
      <c r="M13" s="62" t="s">
        <v>450</v>
      </c>
      <c r="N13" s="78">
        <v>0.12</v>
      </c>
    </row>
    <row r="14" spans="1:14" ht="12.75" customHeight="1">
      <c r="A14" s="49" t="s">
        <v>1002</v>
      </c>
      <c r="B14" s="42" t="s">
        <v>1003</v>
      </c>
      <c r="C14" s="149" t="s">
        <v>987</v>
      </c>
      <c r="D14" s="338"/>
      <c r="E14" s="339"/>
      <c r="F14" s="47"/>
      <c r="G14" s="294">
        <v>763</v>
      </c>
      <c r="H14" s="289"/>
      <c r="I14" s="340">
        <v>778</v>
      </c>
      <c r="J14" s="341"/>
      <c r="K14" s="271" t="s">
        <v>942</v>
      </c>
      <c r="L14" s="273"/>
      <c r="M14" s="62" t="s">
        <v>450</v>
      </c>
      <c r="N14" s="78">
        <v>0.12</v>
      </c>
    </row>
    <row r="15" spans="1:14" ht="18.75" customHeight="1">
      <c r="A15" s="49"/>
      <c r="B15" s="124" t="s">
        <v>1004</v>
      </c>
      <c r="C15" s="346"/>
      <c r="D15" s="347"/>
      <c r="E15" s="347"/>
      <c r="F15" s="347"/>
      <c r="G15" s="347"/>
      <c r="H15" s="347"/>
      <c r="I15" s="347"/>
      <c r="J15" s="347"/>
      <c r="K15" s="347"/>
      <c r="L15" s="348"/>
      <c r="M15" s="62"/>
      <c r="N15" s="78"/>
    </row>
    <row r="16" spans="1:14" ht="12.75" customHeight="1">
      <c r="A16" s="49"/>
      <c r="B16" s="39" t="s">
        <v>935</v>
      </c>
      <c r="C16" s="148">
        <v>5</v>
      </c>
      <c r="D16" s="265" t="s">
        <v>936</v>
      </c>
      <c r="E16" s="267"/>
      <c r="F16" s="148">
        <v>3</v>
      </c>
      <c r="G16" s="265" t="s">
        <v>937</v>
      </c>
      <c r="H16" s="267"/>
      <c r="I16" s="299" t="s">
        <v>938</v>
      </c>
      <c r="J16" s="293"/>
      <c r="K16" s="265" t="s">
        <v>939</v>
      </c>
      <c r="L16" s="267"/>
      <c r="M16" s="62"/>
      <c r="N16" s="78"/>
    </row>
    <row r="17" spans="1:14" ht="12.75" customHeight="1">
      <c r="A17" s="49" t="s">
        <v>1005</v>
      </c>
      <c r="B17" s="95" t="s">
        <v>948</v>
      </c>
      <c r="C17" s="149" t="s">
        <v>987</v>
      </c>
      <c r="D17" s="338"/>
      <c r="E17" s="339"/>
      <c r="F17" s="149" t="s">
        <v>987</v>
      </c>
      <c r="G17" s="294">
        <v>598</v>
      </c>
      <c r="H17" s="289"/>
      <c r="I17" s="340">
        <v>617</v>
      </c>
      <c r="J17" s="341"/>
      <c r="K17" s="271" t="s">
        <v>947</v>
      </c>
      <c r="L17" s="273"/>
      <c r="M17" s="62" t="s">
        <v>450</v>
      </c>
      <c r="N17" s="78">
        <v>0.12</v>
      </c>
    </row>
    <row r="18" spans="1:14" ht="12.75" customHeight="1">
      <c r="A18" s="49" t="s">
        <v>1006</v>
      </c>
      <c r="B18" s="95" t="s">
        <v>1007</v>
      </c>
      <c r="C18" s="149" t="s">
        <v>987</v>
      </c>
      <c r="D18" s="338"/>
      <c r="E18" s="339"/>
      <c r="F18" s="149" t="s">
        <v>987</v>
      </c>
      <c r="G18" s="294">
        <v>620</v>
      </c>
      <c r="H18" s="289"/>
      <c r="I18" s="340">
        <v>635</v>
      </c>
      <c r="J18" s="341"/>
      <c r="K18" s="271" t="s">
        <v>942</v>
      </c>
      <c r="L18" s="273"/>
      <c r="M18" s="62" t="s">
        <v>450</v>
      </c>
      <c r="N18" s="78">
        <v>0.12</v>
      </c>
    </row>
    <row r="19" spans="1:14" ht="12.75" customHeight="1">
      <c r="A19" s="49" t="s">
        <v>1008</v>
      </c>
      <c r="B19" s="42" t="s">
        <v>1009</v>
      </c>
      <c r="C19" s="149" t="s">
        <v>987</v>
      </c>
      <c r="D19" s="338"/>
      <c r="E19" s="339"/>
      <c r="F19" s="47"/>
      <c r="G19" s="294">
        <v>747</v>
      </c>
      <c r="H19" s="289"/>
      <c r="I19" s="340">
        <v>776</v>
      </c>
      <c r="J19" s="341"/>
      <c r="K19" s="271" t="s">
        <v>942</v>
      </c>
      <c r="L19" s="273"/>
      <c r="M19" s="62" t="s">
        <v>450</v>
      </c>
      <c r="N19" s="78">
        <v>0.12</v>
      </c>
    </row>
    <row r="20" spans="1:14" ht="21.75" customHeight="1">
      <c r="A20" s="49"/>
      <c r="B20" s="335" t="s">
        <v>1010</v>
      </c>
      <c r="C20" s="335"/>
      <c r="D20" s="335"/>
      <c r="E20" s="335"/>
      <c r="F20" s="335"/>
      <c r="G20" s="335"/>
      <c r="H20" s="335"/>
      <c r="I20" s="335"/>
      <c r="J20" s="335"/>
      <c r="K20" s="335"/>
      <c r="L20" s="336"/>
      <c r="M20" s="62"/>
      <c r="N20" s="78"/>
    </row>
    <row r="21" spans="1:14" ht="15.75" customHeight="1">
      <c r="A21" s="49"/>
      <c r="B21" s="39" t="s">
        <v>673</v>
      </c>
      <c r="C21" s="265" t="s">
        <v>675</v>
      </c>
      <c r="D21" s="267"/>
      <c r="E21" s="265" t="s">
        <v>676</v>
      </c>
      <c r="F21" s="266"/>
      <c r="G21" s="267"/>
      <c r="H21" s="265" t="s">
        <v>677</v>
      </c>
      <c r="I21" s="267"/>
      <c r="J21" s="265" t="s">
        <v>678</v>
      </c>
      <c r="K21" s="267"/>
      <c r="L21" s="41" t="s">
        <v>679</v>
      </c>
      <c r="M21" s="62"/>
      <c r="N21" s="78"/>
    </row>
    <row r="22" spans="1:14" ht="15.75" customHeight="1">
      <c r="A22" s="49" t="s">
        <v>1011</v>
      </c>
      <c r="B22" s="95" t="s">
        <v>940</v>
      </c>
      <c r="C22" s="294">
        <v>5400</v>
      </c>
      <c r="D22" s="289"/>
      <c r="E22" s="294">
        <v>6840</v>
      </c>
      <c r="F22" s="288"/>
      <c r="G22" s="289"/>
      <c r="H22" s="294">
        <v>13800</v>
      </c>
      <c r="I22" s="289"/>
      <c r="J22" s="294">
        <v>28350</v>
      </c>
      <c r="K22" s="289"/>
      <c r="L22" s="61">
        <v>56700</v>
      </c>
      <c r="M22" s="62" t="s">
        <v>450</v>
      </c>
      <c r="N22" s="78">
        <v>0.12</v>
      </c>
    </row>
    <row r="23" spans="1:14" ht="15.75" customHeight="1">
      <c r="A23" s="49" t="s">
        <v>1012</v>
      </c>
      <c r="B23" s="42" t="s">
        <v>943</v>
      </c>
      <c r="C23" s="294">
        <v>7560</v>
      </c>
      <c r="D23" s="289"/>
      <c r="E23" s="294">
        <v>9450</v>
      </c>
      <c r="F23" s="288"/>
      <c r="G23" s="289"/>
      <c r="H23" s="294">
        <v>13800</v>
      </c>
      <c r="I23" s="289"/>
      <c r="J23" s="294">
        <v>42840</v>
      </c>
      <c r="K23" s="289"/>
      <c r="L23" s="61">
        <v>85050</v>
      </c>
      <c r="M23" s="62" t="s">
        <v>450</v>
      </c>
      <c r="N23" s="78">
        <v>0.12</v>
      </c>
    </row>
    <row r="24" spans="1:14" ht="15.75" customHeight="1">
      <c r="A24" s="49" t="s">
        <v>1013</v>
      </c>
      <c r="B24" s="95" t="s">
        <v>945</v>
      </c>
      <c r="C24" s="294">
        <v>6120</v>
      </c>
      <c r="D24" s="289"/>
      <c r="E24" s="294">
        <v>7680</v>
      </c>
      <c r="F24" s="288"/>
      <c r="G24" s="289"/>
      <c r="H24" s="294">
        <v>11520</v>
      </c>
      <c r="I24" s="289"/>
      <c r="J24" s="294">
        <v>36540</v>
      </c>
      <c r="K24" s="289"/>
      <c r="L24" s="61">
        <v>72450</v>
      </c>
      <c r="M24" s="62" t="s">
        <v>450</v>
      </c>
      <c r="N24" s="78">
        <v>0.12</v>
      </c>
    </row>
    <row r="25" spans="1:14" ht="15.75" customHeight="1">
      <c r="A25" s="49" t="s">
        <v>1014</v>
      </c>
      <c r="B25" s="42" t="s">
        <v>947</v>
      </c>
      <c r="C25" s="294">
        <v>7200</v>
      </c>
      <c r="D25" s="289"/>
      <c r="E25" s="294">
        <v>9000</v>
      </c>
      <c r="F25" s="288"/>
      <c r="G25" s="289"/>
      <c r="H25" s="294">
        <v>13800</v>
      </c>
      <c r="I25" s="289"/>
      <c r="J25" s="294">
        <v>42840</v>
      </c>
      <c r="K25" s="289"/>
      <c r="L25" s="61">
        <v>85050</v>
      </c>
      <c r="M25" s="62" t="s">
        <v>450</v>
      </c>
      <c r="N25" s="78">
        <v>0.12</v>
      </c>
    </row>
    <row r="26" spans="1:14" ht="16.5" customHeight="1">
      <c r="A26" s="49" t="s">
        <v>1015</v>
      </c>
      <c r="B26" s="95" t="s">
        <v>949</v>
      </c>
      <c r="C26" s="294">
        <v>6120</v>
      </c>
      <c r="D26" s="289"/>
      <c r="E26" s="294">
        <v>7680</v>
      </c>
      <c r="F26" s="288"/>
      <c r="G26" s="289"/>
      <c r="H26" s="294">
        <v>11520</v>
      </c>
      <c r="I26" s="289"/>
      <c r="J26" s="294">
        <v>36540</v>
      </c>
      <c r="K26" s="289"/>
      <c r="L26" s="61">
        <v>72450</v>
      </c>
      <c r="M26" s="62" t="s">
        <v>450</v>
      </c>
      <c r="N26" s="78">
        <v>0.12</v>
      </c>
    </row>
    <row r="27" spans="1:14" ht="16.5" customHeight="1">
      <c r="A27" s="49" t="s">
        <v>1016</v>
      </c>
      <c r="B27" s="42" t="s">
        <v>951</v>
      </c>
      <c r="C27" s="294">
        <v>12000</v>
      </c>
      <c r="D27" s="289"/>
      <c r="E27" s="294">
        <v>12000</v>
      </c>
      <c r="F27" s="288"/>
      <c r="G27" s="289"/>
      <c r="H27" s="294">
        <v>18000</v>
      </c>
      <c r="I27" s="289"/>
      <c r="J27" s="294">
        <v>64890</v>
      </c>
      <c r="K27" s="289"/>
      <c r="L27" s="61">
        <v>129150</v>
      </c>
      <c r="M27" s="62" t="s">
        <v>450</v>
      </c>
      <c r="N27" s="78">
        <v>0.12</v>
      </c>
    </row>
    <row r="28" spans="1:14" ht="21.75" customHeight="1">
      <c r="A28" s="49"/>
      <c r="B28" s="337" t="s">
        <v>1017</v>
      </c>
      <c r="C28" s="337"/>
      <c r="D28" s="337"/>
      <c r="E28" s="337"/>
      <c r="F28" s="337"/>
      <c r="G28" s="337"/>
      <c r="H28" s="337"/>
      <c r="I28" s="337"/>
      <c r="J28" s="337"/>
      <c r="K28" s="337"/>
      <c r="L28" s="349"/>
      <c r="M28" s="62"/>
      <c r="N28" s="78"/>
    </row>
    <row r="29" spans="1:14" ht="15.75" customHeight="1">
      <c r="A29" s="49" t="s">
        <v>1018</v>
      </c>
      <c r="B29" s="95" t="s">
        <v>954</v>
      </c>
      <c r="C29" s="294">
        <v>19800</v>
      </c>
      <c r="D29" s="289"/>
      <c r="E29" s="294">
        <v>19800</v>
      </c>
      <c r="F29" s="288"/>
      <c r="G29" s="289"/>
      <c r="H29" s="294">
        <v>29400</v>
      </c>
      <c r="I29" s="289"/>
      <c r="J29" s="338"/>
      <c r="K29" s="339"/>
      <c r="L29" s="47"/>
      <c r="M29" s="62" t="s">
        <v>450</v>
      </c>
      <c r="N29" s="78">
        <v>0.12</v>
      </c>
    </row>
    <row r="30" spans="1:14" ht="15.75" customHeight="1">
      <c r="A30" s="49" t="s">
        <v>1019</v>
      </c>
      <c r="B30" s="95" t="s">
        <v>956</v>
      </c>
      <c r="C30" s="294">
        <v>27000</v>
      </c>
      <c r="D30" s="289"/>
      <c r="E30" s="294">
        <v>27000</v>
      </c>
      <c r="F30" s="288"/>
      <c r="G30" s="289"/>
      <c r="H30" s="294">
        <v>40200</v>
      </c>
      <c r="I30" s="289"/>
      <c r="J30" s="338"/>
      <c r="K30" s="339"/>
      <c r="L30" s="47"/>
      <c r="M30" s="62" t="s">
        <v>450</v>
      </c>
      <c r="N30" s="78">
        <v>0.12</v>
      </c>
    </row>
    <row r="31" spans="1:14" ht="15.75" customHeight="1">
      <c r="A31" s="49" t="s">
        <v>1020</v>
      </c>
      <c r="B31" s="95" t="s">
        <v>957</v>
      </c>
      <c r="C31" s="294">
        <v>27000</v>
      </c>
      <c r="D31" s="289"/>
      <c r="E31" s="294">
        <v>27000</v>
      </c>
      <c r="F31" s="288"/>
      <c r="G31" s="289"/>
      <c r="H31" s="294">
        <v>40200</v>
      </c>
      <c r="I31" s="289"/>
      <c r="J31" s="338"/>
      <c r="K31" s="339"/>
      <c r="L31" s="47"/>
      <c r="M31" s="62" t="s">
        <v>450</v>
      </c>
      <c r="N31" s="78">
        <v>0.12</v>
      </c>
    </row>
    <row r="32" spans="1:14" ht="15.75" customHeight="1">
      <c r="A32" s="49" t="s">
        <v>1021</v>
      </c>
      <c r="B32" s="95" t="s">
        <v>981</v>
      </c>
      <c r="C32" s="294">
        <v>31200</v>
      </c>
      <c r="D32" s="289"/>
      <c r="E32" s="294">
        <v>31200</v>
      </c>
      <c r="F32" s="288"/>
      <c r="G32" s="289"/>
      <c r="H32" s="294">
        <v>47400</v>
      </c>
      <c r="I32" s="289"/>
      <c r="J32" s="338"/>
      <c r="K32" s="339"/>
      <c r="L32" s="47"/>
      <c r="M32" s="62" t="s">
        <v>450</v>
      </c>
      <c r="N32" s="78">
        <v>0.12</v>
      </c>
    </row>
    <row r="33" spans="1:14" ht="15.75" customHeight="1">
      <c r="A33" s="49" t="s">
        <v>1022</v>
      </c>
      <c r="B33" s="95" t="s">
        <v>960</v>
      </c>
      <c r="C33" s="294">
        <v>19800</v>
      </c>
      <c r="D33" s="289"/>
      <c r="E33" s="294">
        <v>19800</v>
      </c>
      <c r="F33" s="288"/>
      <c r="G33" s="289"/>
      <c r="H33" s="294">
        <v>29400</v>
      </c>
      <c r="I33" s="289"/>
      <c r="J33" s="338"/>
      <c r="K33" s="339"/>
      <c r="L33" s="47"/>
      <c r="M33" s="62" t="s">
        <v>450</v>
      </c>
      <c r="N33" s="78">
        <v>0.12</v>
      </c>
    </row>
    <row r="34" spans="1:14" ht="15.75" customHeight="1">
      <c r="A34" s="49" t="s">
        <v>1023</v>
      </c>
      <c r="B34" s="95" t="s">
        <v>962</v>
      </c>
      <c r="C34" s="294">
        <v>31200</v>
      </c>
      <c r="D34" s="289"/>
      <c r="E34" s="294">
        <v>31200</v>
      </c>
      <c r="F34" s="288"/>
      <c r="G34" s="289"/>
      <c r="H34" s="294">
        <v>63000</v>
      </c>
      <c r="I34" s="289"/>
      <c r="J34" s="338"/>
      <c r="K34" s="339"/>
      <c r="L34" s="47"/>
      <c r="M34" s="62" t="s">
        <v>450</v>
      </c>
      <c r="N34" s="78">
        <v>0.12</v>
      </c>
    </row>
    <row r="35" spans="1:14" ht="15.75" customHeight="1">
      <c r="A35" s="49" t="s">
        <v>1024</v>
      </c>
      <c r="B35" s="95" t="s">
        <v>963</v>
      </c>
      <c r="C35" s="294">
        <v>31200</v>
      </c>
      <c r="D35" s="289"/>
      <c r="E35" s="294">
        <v>31200</v>
      </c>
      <c r="F35" s="288"/>
      <c r="G35" s="289"/>
      <c r="H35" s="294">
        <v>63000</v>
      </c>
      <c r="I35" s="289"/>
      <c r="J35" s="338"/>
      <c r="K35" s="339"/>
      <c r="L35" s="47"/>
      <c r="M35" s="62" t="s">
        <v>450</v>
      </c>
      <c r="N35" s="78">
        <v>0.12</v>
      </c>
    </row>
    <row r="36" spans="1:14" ht="21" customHeight="1">
      <c r="A36" s="49"/>
      <c r="B36" s="337" t="s">
        <v>1025</v>
      </c>
      <c r="C36" s="337"/>
      <c r="D36" s="337"/>
      <c r="E36" s="337"/>
      <c r="F36" s="337"/>
      <c r="G36" s="337"/>
      <c r="H36" s="337"/>
      <c r="I36" s="337"/>
      <c r="J36" s="337"/>
      <c r="K36" s="337"/>
      <c r="L36" s="349"/>
      <c r="M36" s="62"/>
      <c r="N36" s="78"/>
    </row>
    <row r="37" spans="1:14" ht="15.75" customHeight="1">
      <c r="A37" s="49" t="s">
        <v>1026</v>
      </c>
      <c r="B37" s="95" t="s">
        <v>946</v>
      </c>
      <c r="C37" s="294">
        <v>7200</v>
      </c>
      <c r="D37" s="289"/>
      <c r="E37" s="294">
        <v>9000</v>
      </c>
      <c r="F37" s="288"/>
      <c r="G37" s="289"/>
      <c r="H37" s="294">
        <v>13800</v>
      </c>
      <c r="I37" s="289"/>
      <c r="J37" s="294">
        <v>42840</v>
      </c>
      <c r="K37" s="289"/>
      <c r="L37" s="61">
        <v>85050</v>
      </c>
      <c r="M37" s="62" t="s">
        <v>450</v>
      </c>
      <c r="N37" s="78">
        <v>0.12</v>
      </c>
    </row>
    <row r="38" spans="1:14" ht="15.75" customHeight="1">
      <c r="A38" s="49" t="s">
        <v>1027</v>
      </c>
      <c r="B38" s="95" t="s">
        <v>950</v>
      </c>
      <c r="C38" s="294">
        <v>7200</v>
      </c>
      <c r="D38" s="289"/>
      <c r="E38" s="294">
        <v>9000</v>
      </c>
      <c r="F38" s="288"/>
      <c r="G38" s="289"/>
      <c r="H38" s="294">
        <v>13800</v>
      </c>
      <c r="I38" s="289"/>
      <c r="J38" s="294">
        <v>42840</v>
      </c>
      <c r="K38" s="289"/>
      <c r="L38" s="61">
        <v>85050</v>
      </c>
      <c r="M38" s="62" t="s">
        <v>450</v>
      </c>
      <c r="N38" s="78">
        <v>0.12</v>
      </c>
    </row>
    <row r="39" spans="1:14" ht="15.75" customHeight="1">
      <c r="A39" s="49" t="s">
        <v>1028</v>
      </c>
      <c r="B39" s="95" t="s">
        <v>952</v>
      </c>
      <c r="C39" s="294">
        <v>8640</v>
      </c>
      <c r="D39" s="289"/>
      <c r="E39" s="294">
        <v>10440</v>
      </c>
      <c r="F39" s="288"/>
      <c r="G39" s="289"/>
      <c r="H39" s="294">
        <v>16220</v>
      </c>
      <c r="I39" s="289"/>
      <c r="J39" s="338"/>
      <c r="K39" s="339"/>
      <c r="L39" s="47"/>
      <c r="M39" s="62" t="s">
        <v>450</v>
      </c>
      <c r="N39" s="78">
        <v>0.12</v>
      </c>
    </row>
    <row r="40" ht="13.5" customHeight="1">
      <c r="B40" s="138" t="s">
        <v>1029</v>
      </c>
    </row>
  </sheetData>
  <sheetProtection/>
  <mergeCells count="134">
    <mergeCell ref="C38:D38"/>
    <mergeCell ref="E38:G38"/>
    <mergeCell ref="H38:I38"/>
    <mergeCell ref="J38:K38"/>
    <mergeCell ref="C39:D39"/>
    <mergeCell ref="E39:G39"/>
    <mergeCell ref="H39:I39"/>
    <mergeCell ref="J39:K39"/>
    <mergeCell ref="C35:D35"/>
    <mergeCell ref="E35:G35"/>
    <mergeCell ref="H35:I35"/>
    <mergeCell ref="J35:K35"/>
    <mergeCell ref="B36:L36"/>
    <mergeCell ref="C37:D37"/>
    <mergeCell ref="E37:G37"/>
    <mergeCell ref="H37:I37"/>
    <mergeCell ref="J37:K37"/>
    <mergeCell ref="C33:D33"/>
    <mergeCell ref="E33:G33"/>
    <mergeCell ref="H33:I33"/>
    <mergeCell ref="J33:K33"/>
    <mergeCell ref="C34:D34"/>
    <mergeCell ref="E34:G34"/>
    <mergeCell ref="H34:I34"/>
    <mergeCell ref="J34:K34"/>
    <mergeCell ref="C31:D31"/>
    <mergeCell ref="E31:G31"/>
    <mergeCell ref="H31:I31"/>
    <mergeCell ref="J31:K31"/>
    <mergeCell ref="C32:D32"/>
    <mergeCell ref="E32:G32"/>
    <mergeCell ref="H32:I32"/>
    <mergeCell ref="J32:K32"/>
    <mergeCell ref="B28:L28"/>
    <mergeCell ref="C29:D29"/>
    <mergeCell ref="E29:G29"/>
    <mergeCell ref="H29:I29"/>
    <mergeCell ref="J29:K29"/>
    <mergeCell ref="C30:D30"/>
    <mergeCell ref="E30:G30"/>
    <mergeCell ref="H30:I30"/>
    <mergeCell ref="J30:K30"/>
    <mergeCell ref="C26:D26"/>
    <mergeCell ref="E26:G26"/>
    <mergeCell ref="H26:I26"/>
    <mergeCell ref="J26:K26"/>
    <mergeCell ref="C27:D27"/>
    <mergeCell ref="E27:G27"/>
    <mergeCell ref="H27:I27"/>
    <mergeCell ref="J27:K27"/>
    <mergeCell ref="C24:D24"/>
    <mergeCell ref="E24:G24"/>
    <mergeCell ref="H24:I24"/>
    <mergeCell ref="J24:K24"/>
    <mergeCell ref="C25:D25"/>
    <mergeCell ref="E25:G25"/>
    <mergeCell ref="H25:I25"/>
    <mergeCell ref="J25:K25"/>
    <mergeCell ref="C22:D22"/>
    <mergeCell ref="E22:G22"/>
    <mergeCell ref="H22:I22"/>
    <mergeCell ref="J22:K22"/>
    <mergeCell ref="C23:D23"/>
    <mergeCell ref="E23:G23"/>
    <mergeCell ref="H23:I23"/>
    <mergeCell ref="J23:K23"/>
    <mergeCell ref="D19:E19"/>
    <mergeCell ref="G19:H19"/>
    <mergeCell ref="I19:J19"/>
    <mergeCell ref="K19:L19"/>
    <mergeCell ref="B20:L20"/>
    <mergeCell ref="C21:D21"/>
    <mergeCell ref="E21:G21"/>
    <mergeCell ref="H21:I21"/>
    <mergeCell ref="J21:K21"/>
    <mergeCell ref="D17:E17"/>
    <mergeCell ref="G17:H17"/>
    <mergeCell ref="I17:J17"/>
    <mergeCell ref="K17:L17"/>
    <mergeCell ref="D18:E18"/>
    <mergeCell ref="G18:H18"/>
    <mergeCell ref="I18:J18"/>
    <mergeCell ref="K18:L18"/>
    <mergeCell ref="D14:E14"/>
    <mergeCell ref="G14:H14"/>
    <mergeCell ref="I14:J14"/>
    <mergeCell ref="K14:L14"/>
    <mergeCell ref="C15:L15"/>
    <mergeCell ref="D16:E16"/>
    <mergeCell ref="G16:H16"/>
    <mergeCell ref="I16:J16"/>
    <mergeCell ref="K16:L16"/>
    <mergeCell ref="D12:E12"/>
    <mergeCell ref="G12:H12"/>
    <mergeCell ref="I12:J12"/>
    <mergeCell ref="K12:L12"/>
    <mergeCell ref="D13:E13"/>
    <mergeCell ref="G13:H13"/>
    <mergeCell ref="I13:J13"/>
    <mergeCell ref="K13:L13"/>
    <mergeCell ref="D9:E9"/>
    <mergeCell ref="G9:H9"/>
    <mergeCell ref="I9:J9"/>
    <mergeCell ref="K9:L9"/>
    <mergeCell ref="B10:L10"/>
    <mergeCell ref="D11:E11"/>
    <mergeCell ref="G11:H11"/>
    <mergeCell ref="I11:J11"/>
    <mergeCell ref="K11:L11"/>
    <mergeCell ref="D7:E7"/>
    <mergeCell ref="G7:H7"/>
    <mergeCell ref="I7:J7"/>
    <mergeCell ref="K7:L7"/>
    <mergeCell ref="D8:E8"/>
    <mergeCell ref="G8:H8"/>
    <mergeCell ref="I8:J8"/>
    <mergeCell ref="K8:L8"/>
    <mergeCell ref="D5:E5"/>
    <mergeCell ref="G5:H5"/>
    <mergeCell ref="I5:J5"/>
    <mergeCell ref="K5:L5"/>
    <mergeCell ref="D6:E6"/>
    <mergeCell ref="G6:H6"/>
    <mergeCell ref="I6:J6"/>
    <mergeCell ref="K6:L6"/>
    <mergeCell ref="A2:K2"/>
    <mergeCell ref="D3:E3"/>
    <mergeCell ref="G3:H3"/>
    <mergeCell ref="I3:J3"/>
    <mergeCell ref="K3:L3"/>
    <mergeCell ref="D4:E4"/>
    <mergeCell ref="G4:H4"/>
    <mergeCell ref="I4:J4"/>
    <mergeCell ref="K4:L4"/>
  </mergeCells>
  <printOptions/>
  <pageMargins left="0.6993055555555555" right="0.6993055555555555"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43"/>
  <sheetViews>
    <sheetView zoomScalePageLayoutView="0" workbookViewId="0" topLeftCell="A1">
      <selection activeCell="H42" sqref="H42"/>
    </sheetView>
  </sheetViews>
  <sheetFormatPr defaultColWidth="9" defaultRowHeight="12.75"/>
  <cols>
    <col min="1" max="1" width="33.66015625" style="0" customWidth="1"/>
    <col min="2" max="2" width="30.5" style="0" customWidth="1"/>
    <col min="3" max="3" width="17.5" style="0" customWidth="1"/>
    <col min="4" max="4" width="17.33203125" style="0" customWidth="1"/>
    <col min="5" max="7" width="17.5" style="0" customWidth="1"/>
    <col min="8" max="8" width="18.33203125" style="0" customWidth="1"/>
    <col min="9" max="9" width="21.33203125" style="0" customWidth="1"/>
  </cols>
  <sheetData>
    <row r="1" ht="21" customHeight="1">
      <c r="A1" s="23" t="s">
        <v>933</v>
      </c>
    </row>
    <row r="2" spans="1:9" ht="18.75" customHeight="1">
      <c r="A2" s="124" t="s">
        <v>965</v>
      </c>
      <c r="C2" s="350" t="s">
        <v>1030</v>
      </c>
      <c r="D2" s="351"/>
      <c r="E2" s="351"/>
      <c r="F2" s="351"/>
      <c r="G2" s="352"/>
      <c r="H2" s="60" t="s">
        <v>440</v>
      </c>
      <c r="I2" s="60" t="s">
        <v>441</v>
      </c>
    </row>
    <row r="3" spans="1:9" ht="13.5" customHeight="1">
      <c r="A3" s="101" t="s">
        <v>432</v>
      </c>
      <c r="B3" s="39" t="s">
        <v>673</v>
      </c>
      <c r="C3" s="41" t="s">
        <v>675</v>
      </c>
      <c r="D3" s="41" t="s">
        <v>676</v>
      </c>
      <c r="E3" s="41" t="s">
        <v>677</v>
      </c>
      <c r="F3" s="41" t="s">
        <v>678</v>
      </c>
      <c r="G3" s="56" t="s">
        <v>679</v>
      </c>
      <c r="H3" s="62"/>
      <c r="I3" s="63"/>
    </row>
    <row r="4" spans="1:9" ht="13.5" customHeight="1">
      <c r="A4" s="49" t="s">
        <v>1031</v>
      </c>
      <c r="B4" s="95" t="s">
        <v>966</v>
      </c>
      <c r="C4" s="61">
        <v>13230</v>
      </c>
      <c r="D4" s="61">
        <v>17010</v>
      </c>
      <c r="E4" s="61">
        <v>24570</v>
      </c>
      <c r="F4" s="61">
        <v>86310</v>
      </c>
      <c r="G4" s="57">
        <v>171990</v>
      </c>
      <c r="H4" s="62" t="s">
        <v>450</v>
      </c>
      <c r="I4" s="63">
        <v>0.12</v>
      </c>
    </row>
    <row r="5" spans="1:9" ht="13.5" customHeight="1">
      <c r="A5" s="49" t="s">
        <v>1032</v>
      </c>
      <c r="B5" s="95" t="s">
        <v>967</v>
      </c>
      <c r="C5" s="61">
        <v>14490</v>
      </c>
      <c r="D5" s="61">
        <v>18270</v>
      </c>
      <c r="E5" s="61">
        <v>26460</v>
      </c>
      <c r="F5" s="61">
        <v>49770</v>
      </c>
      <c r="G5" s="57">
        <v>99540</v>
      </c>
      <c r="H5" s="62" t="s">
        <v>450</v>
      </c>
      <c r="I5" s="63">
        <v>0.12</v>
      </c>
    </row>
    <row r="6" spans="1:9" ht="13.5" customHeight="1">
      <c r="A6" s="49" t="s">
        <v>1033</v>
      </c>
      <c r="B6" s="42" t="s">
        <v>968</v>
      </c>
      <c r="C6" s="61">
        <v>15930</v>
      </c>
      <c r="D6" s="61">
        <v>17850</v>
      </c>
      <c r="E6" s="61">
        <v>24780</v>
      </c>
      <c r="F6" s="61">
        <v>65520</v>
      </c>
      <c r="G6" s="57">
        <v>130410</v>
      </c>
      <c r="H6" s="62" t="s">
        <v>450</v>
      </c>
      <c r="I6" s="63">
        <v>0.12</v>
      </c>
    </row>
    <row r="7" spans="1:9" ht="13.5" customHeight="1">
      <c r="A7" s="49" t="s">
        <v>1034</v>
      </c>
      <c r="B7" s="42" t="s">
        <v>944</v>
      </c>
      <c r="C7" s="61">
        <v>18000</v>
      </c>
      <c r="D7" s="61">
        <v>18000</v>
      </c>
      <c r="E7" s="61">
        <v>27200</v>
      </c>
      <c r="F7" s="47"/>
      <c r="G7" s="45"/>
      <c r="H7" s="62" t="s">
        <v>450</v>
      </c>
      <c r="I7" s="63">
        <v>0.12</v>
      </c>
    </row>
    <row r="8" spans="1:9" ht="13.5" customHeight="1">
      <c r="A8" s="49" t="s">
        <v>1035</v>
      </c>
      <c r="B8" s="95" t="s">
        <v>969</v>
      </c>
      <c r="C8" s="61">
        <v>5400</v>
      </c>
      <c r="D8" s="61">
        <v>6840</v>
      </c>
      <c r="E8" s="61">
        <v>13685</v>
      </c>
      <c r="F8" s="61">
        <v>28350</v>
      </c>
      <c r="G8" s="57">
        <v>56700</v>
      </c>
      <c r="H8" s="62" t="s">
        <v>450</v>
      </c>
      <c r="I8" s="63">
        <v>0.12</v>
      </c>
    </row>
    <row r="9" spans="1:9" ht="13.5" customHeight="1">
      <c r="A9" s="49" t="s">
        <v>1036</v>
      </c>
      <c r="B9" s="147" t="s">
        <v>1037</v>
      </c>
      <c r="C9" s="61">
        <v>5400</v>
      </c>
      <c r="D9" s="61">
        <v>8640</v>
      </c>
      <c r="E9" s="61">
        <v>13800</v>
      </c>
      <c r="F9" s="61">
        <v>28350</v>
      </c>
      <c r="G9" s="57">
        <v>56700</v>
      </c>
      <c r="H9" s="62" t="s">
        <v>450</v>
      </c>
      <c r="I9" s="63">
        <v>0.12</v>
      </c>
    </row>
    <row r="10" spans="1:9" ht="19.5" customHeight="1">
      <c r="A10" s="49"/>
      <c r="B10" s="118" t="s">
        <v>1038</v>
      </c>
      <c r="C10" s="265" t="s">
        <v>1039</v>
      </c>
      <c r="D10" s="266"/>
      <c r="E10" s="266"/>
      <c r="F10" s="266"/>
      <c r="G10" s="266"/>
      <c r="H10" s="62"/>
      <c r="I10" s="63"/>
    </row>
    <row r="11" spans="1:9" ht="15" customHeight="1">
      <c r="A11" s="49" t="s">
        <v>1040</v>
      </c>
      <c r="B11" s="95" t="s">
        <v>1041</v>
      </c>
      <c r="C11" s="61">
        <v>9000</v>
      </c>
      <c r="D11" s="61">
        <v>11250</v>
      </c>
      <c r="E11" s="61">
        <v>17250</v>
      </c>
      <c r="F11" s="47"/>
      <c r="G11" s="45"/>
      <c r="H11" s="62" t="s">
        <v>450</v>
      </c>
      <c r="I11" s="63">
        <v>0.12</v>
      </c>
    </row>
    <row r="12" spans="1:9" ht="15" customHeight="1">
      <c r="A12" s="49" t="s">
        <v>1042</v>
      </c>
      <c r="B12" s="95" t="s">
        <v>1043</v>
      </c>
      <c r="C12" s="61">
        <v>9000</v>
      </c>
      <c r="D12" s="61">
        <v>11250</v>
      </c>
      <c r="E12" s="61">
        <v>17250</v>
      </c>
      <c r="F12" s="47"/>
      <c r="G12" s="45"/>
      <c r="H12" s="62" t="s">
        <v>450</v>
      </c>
      <c r="I12" s="63">
        <v>0.12</v>
      </c>
    </row>
    <row r="13" spans="1:9" ht="15" customHeight="1">
      <c r="A13" s="49" t="s">
        <v>1044</v>
      </c>
      <c r="B13" s="95" t="s">
        <v>1045</v>
      </c>
      <c r="C13" s="61">
        <v>26600</v>
      </c>
      <c r="D13" s="61">
        <v>26600</v>
      </c>
      <c r="E13" s="61">
        <v>37100</v>
      </c>
      <c r="F13" s="47"/>
      <c r="G13" s="45"/>
      <c r="H13" s="62" t="s">
        <v>450</v>
      </c>
      <c r="I13" s="63">
        <v>0.12</v>
      </c>
    </row>
    <row r="14" spans="1:9" ht="18.75" customHeight="1">
      <c r="A14" s="49"/>
      <c r="B14" s="118" t="s">
        <v>975</v>
      </c>
      <c r="C14" s="265" t="s">
        <v>1039</v>
      </c>
      <c r="D14" s="266"/>
      <c r="E14" s="266"/>
      <c r="F14" s="266"/>
      <c r="G14" s="266"/>
      <c r="H14" s="62"/>
      <c r="I14" s="63"/>
    </row>
    <row r="15" spans="1:9" ht="13.5" customHeight="1">
      <c r="A15" s="49" t="s">
        <v>1046</v>
      </c>
      <c r="B15" s="95" t="s">
        <v>955</v>
      </c>
      <c r="C15" s="61">
        <v>18900</v>
      </c>
      <c r="D15" s="61">
        <v>25200</v>
      </c>
      <c r="E15" s="61">
        <v>34650</v>
      </c>
      <c r="F15" s="47"/>
      <c r="G15" s="45"/>
      <c r="H15" s="62" t="s">
        <v>450</v>
      </c>
      <c r="I15" s="63">
        <v>0.12</v>
      </c>
    </row>
    <row r="16" spans="1:9" ht="13.5" customHeight="1">
      <c r="A16" s="49" t="s">
        <v>1047</v>
      </c>
      <c r="B16" s="95" t="s">
        <v>976</v>
      </c>
      <c r="C16" s="61">
        <v>18900</v>
      </c>
      <c r="D16" s="61">
        <v>25200</v>
      </c>
      <c r="E16" s="61">
        <v>34650</v>
      </c>
      <c r="F16" s="47"/>
      <c r="G16" s="45"/>
      <c r="H16" s="62" t="s">
        <v>450</v>
      </c>
      <c r="I16" s="63">
        <v>0.12</v>
      </c>
    </row>
    <row r="17" spans="1:9" ht="13.5" customHeight="1">
      <c r="A17" s="49" t="s">
        <v>1048</v>
      </c>
      <c r="B17" s="95" t="s">
        <v>977</v>
      </c>
      <c r="C17" s="61">
        <v>18900</v>
      </c>
      <c r="D17" s="61">
        <v>25200</v>
      </c>
      <c r="E17" s="61">
        <v>34650</v>
      </c>
      <c r="F17" s="47"/>
      <c r="G17" s="45"/>
      <c r="H17" s="62" t="s">
        <v>450</v>
      </c>
      <c r="I17" s="63">
        <v>0.12</v>
      </c>
    </row>
    <row r="18" spans="1:9" ht="13.5" customHeight="1">
      <c r="A18" s="49" t="s">
        <v>1049</v>
      </c>
      <c r="B18" s="95" t="s">
        <v>978</v>
      </c>
      <c r="C18" s="61">
        <v>18900</v>
      </c>
      <c r="D18" s="61">
        <v>25200</v>
      </c>
      <c r="E18" s="61">
        <v>34650</v>
      </c>
      <c r="F18" s="47"/>
      <c r="G18" s="45"/>
      <c r="H18" s="62" t="s">
        <v>450</v>
      </c>
      <c r="I18" s="63">
        <v>0.12</v>
      </c>
    </row>
    <row r="19" spans="1:9" ht="13.5" customHeight="1">
      <c r="A19" s="49" t="s">
        <v>1050</v>
      </c>
      <c r="B19" s="95" t="s">
        <v>979</v>
      </c>
      <c r="C19" s="61">
        <v>18900</v>
      </c>
      <c r="D19" s="61">
        <v>25200</v>
      </c>
      <c r="E19" s="61">
        <v>34650</v>
      </c>
      <c r="F19" s="47"/>
      <c r="G19" s="45"/>
      <c r="H19" s="62" t="s">
        <v>450</v>
      </c>
      <c r="I19" s="63">
        <v>0.12</v>
      </c>
    </row>
    <row r="20" spans="1:9" ht="13.5" customHeight="1">
      <c r="A20" s="49" t="s">
        <v>1051</v>
      </c>
      <c r="B20" s="95" t="s">
        <v>959</v>
      </c>
      <c r="C20" s="61">
        <v>15750</v>
      </c>
      <c r="D20" s="61">
        <v>23940</v>
      </c>
      <c r="E20" s="61">
        <v>32130</v>
      </c>
      <c r="F20" s="47"/>
      <c r="G20" s="45"/>
      <c r="H20" s="62" t="s">
        <v>450</v>
      </c>
      <c r="I20" s="63">
        <v>0.12</v>
      </c>
    </row>
    <row r="21" spans="1:9" ht="13.5" customHeight="1">
      <c r="A21" s="49" t="s">
        <v>1052</v>
      </c>
      <c r="B21" s="95" t="s">
        <v>982</v>
      </c>
      <c r="C21" s="61">
        <v>18900</v>
      </c>
      <c r="D21" s="61">
        <v>25200</v>
      </c>
      <c r="E21" s="61">
        <v>34650</v>
      </c>
      <c r="F21" s="47"/>
      <c r="G21" s="45"/>
      <c r="H21" s="62" t="s">
        <v>450</v>
      </c>
      <c r="I21" s="63">
        <v>0.12</v>
      </c>
    </row>
    <row r="22" spans="1:9" ht="13.5" customHeight="1">
      <c r="A22" s="49" t="s">
        <v>1053</v>
      </c>
      <c r="B22" s="95" t="s">
        <v>961</v>
      </c>
      <c r="C22" s="61">
        <v>18900</v>
      </c>
      <c r="D22" s="61">
        <v>25200</v>
      </c>
      <c r="E22" s="61">
        <v>34650</v>
      </c>
      <c r="F22" s="47"/>
      <c r="G22" s="45"/>
      <c r="H22" s="62" t="s">
        <v>450</v>
      </c>
      <c r="I22" s="63">
        <v>0.12</v>
      </c>
    </row>
    <row r="23" spans="1:9" ht="18.75" customHeight="1">
      <c r="A23" s="49"/>
      <c r="B23" s="124" t="s">
        <v>984</v>
      </c>
      <c r="C23" s="265" t="s">
        <v>1039</v>
      </c>
      <c r="D23" s="266"/>
      <c r="E23" s="266"/>
      <c r="F23" s="266"/>
      <c r="G23" s="266"/>
      <c r="H23" s="62"/>
      <c r="I23" s="63"/>
    </row>
    <row r="24" spans="1:9" ht="13.5" customHeight="1">
      <c r="A24" s="49" t="s">
        <v>1054</v>
      </c>
      <c r="B24" s="95" t="s">
        <v>1055</v>
      </c>
      <c r="C24" s="61">
        <v>17700</v>
      </c>
      <c r="D24" s="61">
        <v>17700</v>
      </c>
      <c r="E24" s="61">
        <v>27000</v>
      </c>
      <c r="F24" s="47"/>
      <c r="G24" s="45"/>
      <c r="H24" s="62" t="s">
        <v>450</v>
      </c>
      <c r="I24" s="63">
        <v>0.12</v>
      </c>
    </row>
    <row r="25" spans="1:9" ht="13.5" customHeight="1">
      <c r="A25" s="49" t="s">
        <v>1056</v>
      </c>
      <c r="B25" s="95" t="s">
        <v>991</v>
      </c>
      <c r="C25" s="61">
        <v>9000</v>
      </c>
      <c r="D25" s="61">
        <v>11280</v>
      </c>
      <c r="E25" s="61">
        <v>18000</v>
      </c>
      <c r="F25" s="61">
        <v>64890</v>
      </c>
      <c r="G25" s="57">
        <v>129150</v>
      </c>
      <c r="H25" s="62" t="s">
        <v>450</v>
      </c>
      <c r="I25" s="63">
        <v>0.12</v>
      </c>
    </row>
    <row r="26" spans="1:9" ht="13.5" customHeight="1">
      <c r="A26" s="49" t="s">
        <v>1057</v>
      </c>
      <c r="B26" s="95" t="s">
        <v>993</v>
      </c>
      <c r="C26" s="61">
        <v>18000</v>
      </c>
      <c r="D26" s="61">
        <v>18000</v>
      </c>
      <c r="E26" s="61">
        <v>27000</v>
      </c>
      <c r="F26" s="47"/>
      <c r="G26" s="45"/>
      <c r="H26" s="62" t="s">
        <v>450</v>
      </c>
      <c r="I26" s="63">
        <v>0.12</v>
      </c>
    </row>
    <row r="27" spans="1:9" ht="13.5" customHeight="1">
      <c r="A27" s="49" t="s">
        <v>1058</v>
      </c>
      <c r="B27" s="95" t="s">
        <v>980</v>
      </c>
      <c r="C27" s="61">
        <v>13800</v>
      </c>
      <c r="D27" s="61">
        <v>13800</v>
      </c>
      <c r="E27" s="61">
        <v>20400</v>
      </c>
      <c r="F27" s="47"/>
      <c r="G27" s="45"/>
      <c r="H27" s="62" t="s">
        <v>450</v>
      </c>
      <c r="I27" s="63">
        <v>0.12</v>
      </c>
    </row>
    <row r="28" spans="1:9" ht="13.5" customHeight="1">
      <c r="A28" s="49" t="s">
        <v>1059</v>
      </c>
      <c r="B28" s="95" t="s">
        <v>996</v>
      </c>
      <c r="C28" s="61">
        <v>15120</v>
      </c>
      <c r="D28" s="61">
        <v>18900</v>
      </c>
      <c r="E28" s="61">
        <v>28350</v>
      </c>
      <c r="F28" s="61">
        <v>99540</v>
      </c>
      <c r="G28" s="57">
        <v>198450</v>
      </c>
      <c r="H28" s="62" t="s">
        <v>450</v>
      </c>
      <c r="I28" s="63">
        <v>0.12</v>
      </c>
    </row>
    <row r="29" spans="1:9" ht="18" customHeight="1">
      <c r="A29" s="49"/>
      <c r="B29" s="124" t="s">
        <v>997</v>
      </c>
      <c r="C29" s="265" t="s">
        <v>1039</v>
      </c>
      <c r="D29" s="266"/>
      <c r="E29" s="266"/>
      <c r="F29" s="266"/>
      <c r="G29" s="266"/>
      <c r="H29" s="62"/>
      <c r="I29" s="63"/>
    </row>
    <row r="30" spans="1:9" ht="13.5" customHeight="1">
      <c r="A30" s="49" t="s">
        <v>1060</v>
      </c>
      <c r="B30" s="42" t="s">
        <v>999</v>
      </c>
      <c r="C30" s="47"/>
      <c r="D30" s="61">
        <v>23100</v>
      </c>
      <c r="E30" s="61">
        <v>34300</v>
      </c>
      <c r="F30" s="47"/>
      <c r="G30" s="45"/>
      <c r="H30" s="62" t="s">
        <v>450</v>
      </c>
      <c r="I30" s="63">
        <v>0.12</v>
      </c>
    </row>
    <row r="31" spans="1:9" ht="13.5" customHeight="1">
      <c r="A31" s="49" t="s">
        <v>1061</v>
      </c>
      <c r="B31" s="42" t="s">
        <v>1001</v>
      </c>
      <c r="C31" s="47"/>
      <c r="D31" s="61">
        <v>23100</v>
      </c>
      <c r="E31" s="61">
        <v>34300</v>
      </c>
      <c r="F31" s="47"/>
      <c r="G31" s="45"/>
      <c r="H31" s="62" t="s">
        <v>450</v>
      </c>
      <c r="I31" s="63">
        <v>0.12</v>
      </c>
    </row>
    <row r="32" spans="1:9" ht="13.5" customHeight="1">
      <c r="A32" s="49" t="s">
        <v>1062</v>
      </c>
      <c r="B32" s="42" t="s">
        <v>1003</v>
      </c>
      <c r="C32" s="47"/>
      <c r="D32" s="61">
        <v>23100</v>
      </c>
      <c r="E32" s="61">
        <v>34300</v>
      </c>
      <c r="F32" s="47"/>
      <c r="G32" s="45"/>
      <c r="H32" s="62" t="s">
        <v>450</v>
      </c>
      <c r="I32" s="63">
        <v>0.12</v>
      </c>
    </row>
    <row r="33" spans="1:9" ht="21" customHeight="1">
      <c r="A33" s="49"/>
      <c r="B33" s="124" t="s">
        <v>1004</v>
      </c>
      <c r="C33" s="265" t="s">
        <v>1039</v>
      </c>
      <c r="D33" s="266"/>
      <c r="E33" s="266"/>
      <c r="F33" s="266"/>
      <c r="G33" s="266"/>
      <c r="H33" s="62"/>
      <c r="I33" s="63"/>
    </row>
    <row r="34" spans="1:9" ht="13.5" customHeight="1">
      <c r="A34" s="49" t="s">
        <v>1063</v>
      </c>
      <c r="B34" s="95" t="s">
        <v>948</v>
      </c>
      <c r="C34" s="61">
        <v>13800</v>
      </c>
      <c r="D34" s="61">
        <v>16065</v>
      </c>
      <c r="E34" s="61">
        <v>26775</v>
      </c>
      <c r="F34" s="47"/>
      <c r="G34" s="45"/>
      <c r="H34" s="62" t="s">
        <v>450</v>
      </c>
      <c r="I34" s="63">
        <v>0.12</v>
      </c>
    </row>
    <row r="35" spans="1:9" ht="13.5" customHeight="1">
      <c r="A35" s="49" t="s">
        <v>1064</v>
      </c>
      <c r="B35" s="95" t="s">
        <v>1007</v>
      </c>
      <c r="C35" s="61">
        <v>34200</v>
      </c>
      <c r="D35" s="61">
        <v>34200</v>
      </c>
      <c r="E35" s="61">
        <v>51600</v>
      </c>
      <c r="F35" s="47"/>
      <c r="G35" s="45"/>
      <c r="H35" s="62" t="s">
        <v>450</v>
      </c>
      <c r="I35" s="63">
        <v>0.12</v>
      </c>
    </row>
    <row r="36" spans="1:9" ht="13.5" customHeight="1">
      <c r="A36" s="49" t="s">
        <v>1065</v>
      </c>
      <c r="B36" s="42" t="s">
        <v>1009</v>
      </c>
      <c r="C36" s="61">
        <v>34200</v>
      </c>
      <c r="D36" s="61">
        <v>34200</v>
      </c>
      <c r="E36" s="61">
        <v>51690</v>
      </c>
      <c r="F36" s="47"/>
      <c r="G36" s="45"/>
      <c r="H36" s="62" t="s">
        <v>450</v>
      </c>
      <c r="I36" s="63">
        <v>0.12</v>
      </c>
    </row>
    <row r="37" spans="1:9" ht="18.75" customHeight="1">
      <c r="A37" s="49"/>
      <c r="B37" s="118" t="s">
        <v>964</v>
      </c>
      <c r="C37" s="353" t="s">
        <v>1066</v>
      </c>
      <c r="D37" s="354"/>
      <c r="E37" s="354"/>
      <c r="F37" s="354"/>
      <c r="G37" s="354"/>
      <c r="H37" s="62"/>
      <c r="I37" s="63"/>
    </row>
    <row r="38" spans="1:9" ht="15" customHeight="1">
      <c r="A38" s="49" t="s">
        <v>1067</v>
      </c>
      <c r="B38" s="95" t="s">
        <v>946</v>
      </c>
      <c r="C38" s="61">
        <v>14400</v>
      </c>
      <c r="D38" s="61">
        <v>18000</v>
      </c>
      <c r="E38" s="61">
        <v>27000</v>
      </c>
      <c r="F38" s="61">
        <v>85050</v>
      </c>
      <c r="G38" s="57">
        <v>170100</v>
      </c>
      <c r="H38" s="62" t="s">
        <v>450</v>
      </c>
      <c r="I38" s="63">
        <v>0.12</v>
      </c>
    </row>
    <row r="39" spans="1:9" ht="15" customHeight="1">
      <c r="A39" s="49" t="s">
        <v>1068</v>
      </c>
      <c r="B39" s="95" t="s">
        <v>950</v>
      </c>
      <c r="C39" s="61">
        <v>14400</v>
      </c>
      <c r="D39" s="61">
        <v>18000</v>
      </c>
      <c r="E39" s="61">
        <v>27000</v>
      </c>
      <c r="F39" s="61">
        <v>85050</v>
      </c>
      <c r="G39" s="57">
        <v>170100</v>
      </c>
      <c r="H39" s="62" t="s">
        <v>450</v>
      </c>
      <c r="I39" s="63">
        <v>0.12</v>
      </c>
    </row>
    <row r="40" spans="1:9" ht="15.75" customHeight="1">
      <c r="A40" s="49"/>
      <c r="B40" s="124" t="s">
        <v>965</v>
      </c>
      <c r="C40" s="353" t="s">
        <v>1066</v>
      </c>
      <c r="D40" s="354"/>
      <c r="E40" s="354"/>
      <c r="F40" s="354"/>
      <c r="G40" s="354"/>
      <c r="H40" s="62"/>
      <c r="I40" s="63"/>
    </row>
    <row r="41" spans="1:9" ht="13.5" customHeight="1">
      <c r="A41" s="49" t="s">
        <v>1069</v>
      </c>
      <c r="B41" s="42" t="s">
        <v>968</v>
      </c>
      <c r="C41" s="61">
        <v>15930</v>
      </c>
      <c r="D41" s="61">
        <v>17850</v>
      </c>
      <c r="E41" s="61">
        <v>24780</v>
      </c>
      <c r="F41" s="61">
        <v>65520</v>
      </c>
      <c r="G41" s="57">
        <v>130410</v>
      </c>
      <c r="H41" s="62" t="s">
        <v>450</v>
      </c>
      <c r="I41" s="63">
        <v>0.12</v>
      </c>
    </row>
    <row r="42" spans="1:9" ht="13.5" customHeight="1">
      <c r="A42" s="49" t="s">
        <v>1070</v>
      </c>
      <c r="B42" s="95" t="s">
        <v>966</v>
      </c>
      <c r="C42" s="61">
        <v>15120</v>
      </c>
      <c r="D42" s="61">
        <v>18900</v>
      </c>
      <c r="E42" s="61">
        <v>28350</v>
      </c>
      <c r="F42" s="61">
        <v>99540</v>
      </c>
      <c r="G42" s="57">
        <v>198450</v>
      </c>
      <c r="H42" s="62" t="s">
        <v>450</v>
      </c>
      <c r="I42" s="63">
        <v>0.12</v>
      </c>
    </row>
    <row r="43" ht="13.5" customHeight="1">
      <c r="B43" s="38" t="s">
        <v>1071</v>
      </c>
    </row>
  </sheetData>
  <sheetProtection/>
  <mergeCells count="8">
    <mergeCell ref="C37:G37"/>
    <mergeCell ref="C40:G40"/>
    <mergeCell ref="C2:G2"/>
    <mergeCell ref="C10:G10"/>
    <mergeCell ref="C14:G14"/>
    <mergeCell ref="C23:G23"/>
    <mergeCell ref="C29:G29"/>
    <mergeCell ref="C33:G33"/>
  </mergeCells>
  <printOptions/>
  <pageMargins left="0.6993055555555555" right="0.6993055555555555"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46"/>
  <sheetViews>
    <sheetView zoomScalePageLayoutView="0" workbookViewId="0" topLeftCell="A1">
      <selection activeCell="H11" sqref="H11"/>
    </sheetView>
  </sheetViews>
  <sheetFormatPr defaultColWidth="9" defaultRowHeight="12.75"/>
  <cols>
    <col min="1" max="1" width="32.83203125" style="0" customWidth="1"/>
    <col min="2" max="2" width="30.5" style="0" customWidth="1"/>
    <col min="3" max="3" width="17.5" style="0" customWidth="1"/>
    <col min="4" max="4" width="17.33203125" style="0" customWidth="1"/>
    <col min="5" max="7" width="17.5" style="0" customWidth="1"/>
    <col min="8" max="8" width="18" style="0" customWidth="1"/>
    <col min="9" max="9" width="22.83203125" style="0" customWidth="1"/>
  </cols>
  <sheetData>
    <row r="1" ht="18.75" customHeight="1">
      <c r="A1" s="23" t="s">
        <v>933</v>
      </c>
    </row>
    <row r="2" spans="1:9" ht="18" customHeight="1">
      <c r="A2" s="49"/>
      <c r="B2" s="124" t="s">
        <v>984</v>
      </c>
      <c r="C2" s="350" t="s">
        <v>1072</v>
      </c>
      <c r="D2" s="351"/>
      <c r="E2" s="351"/>
      <c r="F2" s="351"/>
      <c r="G2" s="352"/>
      <c r="H2" s="60" t="s">
        <v>440</v>
      </c>
      <c r="I2" s="60" t="s">
        <v>441</v>
      </c>
    </row>
    <row r="3" spans="1:9" ht="12.75" customHeight="1">
      <c r="A3" s="101" t="s">
        <v>432</v>
      </c>
      <c r="B3" s="39" t="s">
        <v>673</v>
      </c>
      <c r="C3" s="41" t="s">
        <v>675</v>
      </c>
      <c r="D3" s="41" t="s">
        <v>676</v>
      </c>
      <c r="E3" s="41" t="s">
        <v>677</v>
      </c>
      <c r="F3" s="41" t="s">
        <v>678</v>
      </c>
      <c r="G3" s="41" t="s">
        <v>679</v>
      </c>
      <c r="H3" s="62"/>
      <c r="I3" s="78"/>
    </row>
    <row r="4" spans="1:9" ht="12.75" customHeight="1">
      <c r="A4" s="49" t="s">
        <v>1073</v>
      </c>
      <c r="B4" s="95" t="s">
        <v>991</v>
      </c>
      <c r="C4" s="61">
        <v>18000</v>
      </c>
      <c r="D4" s="61">
        <v>20400</v>
      </c>
      <c r="E4" s="61">
        <v>36000</v>
      </c>
      <c r="F4" s="47"/>
      <c r="G4" s="47"/>
      <c r="H4" s="62" t="s">
        <v>450</v>
      </c>
      <c r="I4" s="78">
        <v>0.12</v>
      </c>
    </row>
    <row r="5" spans="1:9" ht="12.75" customHeight="1">
      <c r="A5" s="49" t="s">
        <v>1074</v>
      </c>
      <c r="B5" s="95" t="s">
        <v>996</v>
      </c>
      <c r="C5" s="61">
        <v>17010</v>
      </c>
      <c r="D5" s="61">
        <v>21420</v>
      </c>
      <c r="E5" s="61">
        <v>32130</v>
      </c>
      <c r="F5" s="61">
        <v>112770</v>
      </c>
      <c r="G5" s="61">
        <v>224910</v>
      </c>
      <c r="H5" s="62" t="s">
        <v>450</v>
      </c>
      <c r="I5" s="78">
        <v>0.12</v>
      </c>
    </row>
    <row r="6" spans="1:9" ht="16.5" customHeight="1">
      <c r="A6" s="49"/>
      <c r="B6" s="124" t="s">
        <v>934</v>
      </c>
      <c r="C6" s="353" t="s">
        <v>1075</v>
      </c>
      <c r="D6" s="354"/>
      <c r="E6" s="354"/>
      <c r="F6" s="354"/>
      <c r="G6" s="355"/>
      <c r="H6" s="62"/>
      <c r="I6" s="78"/>
    </row>
    <row r="7" spans="1:9" ht="12.75" customHeight="1">
      <c r="A7" s="49" t="s">
        <v>1076</v>
      </c>
      <c r="B7" s="95" t="s">
        <v>940</v>
      </c>
      <c r="C7" s="61">
        <v>5400</v>
      </c>
      <c r="D7" s="61">
        <v>6840</v>
      </c>
      <c r="E7" s="61">
        <v>13800</v>
      </c>
      <c r="F7" s="61">
        <v>35910</v>
      </c>
      <c r="G7" s="61">
        <v>71190</v>
      </c>
      <c r="H7" s="62" t="s">
        <v>450</v>
      </c>
      <c r="I7" s="78">
        <v>0.12</v>
      </c>
    </row>
    <row r="8" spans="1:9" ht="12.75" customHeight="1">
      <c r="A8" s="49" t="s">
        <v>1077</v>
      </c>
      <c r="B8" s="42" t="s">
        <v>943</v>
      </c>
      <c r="C8" s="61">
        <v>16200</v>
      </c>
      <c r="D8" s="61">
        <v>16200</v>
      </c>
      <c r="E8" s="61">
        <v>25200</v>
      </c>
      <c r="F8" s="47"/>
      <c r="G8" s="47"/>
      <c r="H8" s="62" t="s">
        <v>450</v>
      </c>
      <c r="I8" s="78">
        <v>0.12</v>
      </c>
    </row>
    <row r="9" spans="1:9" ht="12.75" customHeight="1">
      <c r="A9" s="49" t="s">
        <v>1078</v>
      </c>
      <c r="B9" s="95" t="s">
        <v>945</v>
      </c>
      <c r="C9" s="61">
        <v>7200</v>
      </c>
      <c r="D9" s="61">
        <v>9000</v>
      </c>
      <c r="E9" s="61">
        <v>13800</v>
      </c>
      <c r="F9" s="61">
        <v>42210</v>
      </c>
      <c r="G9" s="61">
        <v>83160</v>
      </c>
      <c r="H9" s="62" t="s">
        <v>450</v>
      </c>
      <c r="I9" s="78">
        <v>0.12</v>
      </c>
    </row>
    <row r="10" spans="1:9" ht="12.75" customHeight="1">
      <c r="A10" s="49" t="s">
        <v>1079</v>
      </c>
      <c r="B10" s="42" t="s">
        <v>947</v>
      </c>
      <c r="C10" s="61">
        <v>9000</v>
      </c>
      <c r="D10" s="61">
        <v>10800</v>
      </c>
      <c r="E10" s="61">
        <v>16200</v>
      </c>
      <c r="F10" s="61">
        <v>49770</v>
      </c>
      <c r="G10" s="61">
        <v>99540</v>
      </c>
      <c r="H10" s="62" t="s">
        <v>450</v>
      </c>
      <c r="I10" s="78">
        <v>0.12</v>
      </c>
    </row>
    <row r="11" spans="1:9" ht="12.75" customHeight="1">
      <c r="A11" s="49" t="s">
        <v>1080</v>
      </c>
      <c r="B11" s="95" t="s">
        <v>949</v>
      </c>
      <c r="C11" s="61">
        <v>7200</v>
      </c>
      <c r="D11" s="61">
        <v>9000</v>
      </c>
      <c r="E11" s="61">
        <v>13800</v>
      </c>
      <c r="F11" s="61">
        <v>42210</v>
      </c>
      <c r="G11" s="61">
        <v>83160</v>
      </c>
      <c r="H11" s="62" t="s">
        <v>450</v>
      </c>
      <c r="I11" s="78">
        <v>0.12</v>
      </c>
    </row>
    <row r="12" spans="1:9" ht="19.5" customHeight="1">
      <c r="A12" s="49"/>
      <c r="B12" s="118" t="s">
        <v>953</v>
      </c>
      <c r="C12" s="353" t="s">
        <v>1075</v>
      </c>
      <c r="D12" s="354"/>
      <c r="E12" s="354"/>
      <c r="F12" s="354"/>
      <c r="G12" s="355"/>
      <c r="H12" s="62"/>
      <c r="I12" s="78"/>
    </row>
    <row r="13" spans="1:9" ht="12.75" customHeight="1">
      <c r="A13" s="49" t="s">
        <v>1081</v>
      </c>
      <c r="B13" s="95" t="s">
        <v>954</v>
      </c>
      <c r="C13" s="61">
        <v>19800</v>
      </c>
      <c r="D13" s="61">
        <v>19800</v>
      </c>
      <c r="E13" s="61">
        <v>29400</v>
      </c>
      <c r="F13" s="47"/>
      <c r="G13" s="47"/>
      <c r="H13" s="62" t="s">
        <v>450</v>
      </c>
      <c r="I13" s="78">
        <v>0.12</v>
      </c>
    </row>
    <row r="14" spans="1:9" ht="12.75" customHeight="1">
      <c r="A14" s="49" t="s">
        <v>1082</v>
      </c>
      <c r="B14" s="95" t="s">
        <v>956</v>
      </c>
      <c r="C14" s="61">
        <v>27000</v>
      </c>
      <c r="D14" s="61">
        <v>27000</v>
      </c>
      <c r="E14" s="61">
        <v>40200</v>
      </c>
      <c r="F14" s="47"/>
      <c r="G14" s="47"/>
      <c r="H14" s="62" t="s">
        <v>450</v>
      </c>
      <c r="I14" s="78">
        <v>0.12</v>
      </c>
    </row>
    <row r="15" spans="1:9" ht="12.75" customHeight="1">
      <c r="A15" s="49" t="s">
        <v>1083</v>
      </c>
      <c r="B15" s="95" t="s">
        <v>1084</v>
      </c>
      <c r="C15" s="61">
        <v>27000</v>
      </c>
      <c r="D15" s="61">
        <v>27000</v>
      </c>
      <c r="E15" s="61">
        <v>40200</v>
      </c>
      <c r="F15" s="47"/>
      <c r="G15" s="47"/>
      <c r="H15" s="62" t="s">
        <v>450</v>
      </c>
      <c r="I15" s="78">
        <v>0.12</v>
      </c>
    </row>
    <row r="16" spans="1:9" ht="12.75" customHeight="1">
      <c r="A16" s="49" t="s">
        <v>1085</v>
      </c>
      <c r="B16" s="95" t="s">
        <v>1086</v>
      </c>
      <c r="C16" s="61">
        <v>31200</v>
      </c>
      <c r="D16" s="61">
        <v>31200</v>
      </c>
      <c r="E16" s="61">
        <v>47400</v>
      </c>
      <c r="F16" s="47"/>
      <c r="G16" s="47"/>
      <c r="H16" s="62" t="s">
        <v>450</v>
      </c>
      <c r="I16" s="78">
        <v>0.12</v>
      </c>
    </row>
    <row r="17" spans="1:9" ht="12.75" customHeight="1">
      <c r="A17" s="49" t="s">
        <v>1087</v>
      </c>
      <c r="B17" s="95" t="s">
        <v>1088</v>
      </c>
      <c r="C17" s="61">
        <v>19800</v>
      </c>
      <c r="D17" s="61">
        <v>19800</v>
      </c>
      <c r="E17" s="61">
        <v>29400</v>
      </c>
      <c r="F17" s="47"/>
      <c r="G17" s="47"/>
      <c r="H17" s="62" t="s">
        <v>450</v>
      </c>
      <c r="I17" s="78">
        <v>0.12</v>
      </c>
    </row>
    <row r="18" spans="1:9" ht="12.75" customHeight="1">
      <c r="A18" s="49" t="s">
        <v>1089</v>
      </c>
      <c r="B18" s="95" t="s">
        <v>962</v>
      </c>
      <c r="C18" s="61">
        <v>31200</v>
      </c>
      <c r="D18" s="61">
        <v>31200</v>
      </c>
      <c r="E18" s="61">
        <v>63000</v>
      </c>
      <c r="F18" s="47"/>
      <c r="G18" s="47"/>
      <c r="H18" s="62" t="s">
        <v>450</v>
      </c>
      <c r="I18" s="78">
        <v>0.12</v>
      </c>
    </row>
    <row r="19" spans="1:9" ht="12.75" customHeight="1">
      <c r="A19" s="49" t="s">
        <v>1090</v>
      </c>
      <c r="B19" s="95" t="s">
        <v>963</v>
      </c>
      <c r="C19" s="61">
        <v>31200</v>
      </c>
      <c r="D19" s="61">
        <v>31200</v>
      </c>
      <c r="E19" s="61">
        <v>63000</v>
      </c>
      <c r="F19" s="47"/>
      <c r="G19" s="47"/>
      <c r="H19" s="62" t="s">
        <v>450</v>
      </c>
      <c r="I19" s="78">
        <v>0.12</v>
      </c>
    </row>
    <row r="20" spans="1:9" ht="18.75" customHeight="1">
      <c r="A20" s="49"/>
      <c r="B20" s="118" t="s">
        <v>964</v>
      </c>
      <c r="C20" s="353" t="s">
        <v>1075</v>
      </c>
      <c r="D20" s="354"/>
      <c r="E20" s="354"/>
      <c r="F20" s="354"/>
      <c r="G20" s="355"/>
      <c r="H20" s="62"/>
      <c r="I20" s="78"/>
    </row>
    <row r="21" spans="1:9" ht="12.75" customHeight="1">
      <c r="A21" s="49" t="s">
        <v>1091</v>
      </c>
      <c r="B21" s="95" t="s">
        <v>946</v>
      </c>
      <c r="C21" s="61">
        <v>8640</v>
      </c>
      <c r="D21" s="61">
        <v>10440</v>
      </c>
      <c r="E21" s="61">
        <v>16220</v>
      </c>
      <c r="F21" s="61">
        <v>49770</v>
      </c>
      <c r="G21" s="61">
        <v>99540</v>
      </c>
      <c r="H21" s="62" t="s">
        <v>450</v>
      </c>
      <c r="I21" s="78">
        <v>0.12</v>
      </c>
    </row>
    <row r="22" spans="1:9" ht="12.75" customHeight="1">
      <c r="A22" s="49" t="s">
        <v>1092</v>
      </c>
      <c r="B22" s="95" t="s">
        <v>950</v>
      </c>
      <c r="C22" s="61">
        <v>8640</v>
      </c>
      <c r="D22" s="61">
        <v>10440</v>
      </c>
      <c r="E22" s="61">
        <v>16220</v>
      </c>
      <c r="F22" s="61">
        <v>49770</v>
      </c>
      <c r="G22" s="61">
        <v>99540</v>
      </c>
      <c r="H22" s="62" t="s">
        <v>450</v>
      </c>
      <c r="I22" s="78">
        <v>0.12</v>
      </c>
    </row>
    <row r="23" spans="1:9" ht="12.75" customHeight="1">
      <c r="A23" s="49" t="s">
        <v>1093</v>
      </c>
      <c r="B23" s="95" t="s">
        <v>952</v>
      </c>
      <c r="C23" s="61">
        <v>8640</v>
      </c>
      <c r="D23" s="61">
        <v>10440</v>
      </c>
      <c r="E23" s="61">
        <v>16220</v>
      </c>
      <c r="F23" s="47"/>
      <c r="G23" s="47"/>
      <c r="H23" s="62"/>
      <c r="I23" s="78">
        <v>0.12</v>
      </c>
    </row>
    <row r="24" spans="1:9" ht="18.75" customHeight="1">
      <c r="A24" s="49"/>
      <c r="B24" s="124" t="s">
        <v>965</v>
      </c>
      <c r="C24" s="353" t="s">
        <v>1075</v>
      </c>
      <c r="D24" s="354"/>
      <c r="E24" s="354"/>
      <c r="F24" s="354"/>
      <c r="G24" s="355"/>
      <c r="H24" s="62"/>
      <c r="I24" s="78"/>
    </row>
    <row r="25" spans="1:9" ht="12.75" customHeight="1">
      <c r="A25" s="49" t="s">
        <v>1094</v>
      </c>
      <c r="B25" s="95" t="s">
        <v>967</v>
      </c>
      <c r="C25" s="61">
        <v>14490</v>
      </c>
      <c r="D25" s="61">
        <v>18270</v>
      </c>
      <c r="E25" s="61">
        <v>26460</v>
      </c>
      <c r="F25" s="61">
        <v>49770</v>
      </c>
      <c r="G25" s="61">
        <v>99540</v>
      </c>
      <c r="H25" s="62" t="s">
        <v>450</v>
      </c>
      <c r="I25" s="78">
        <v>0.12</v>
      </c>
    </row>
    <row r="26" spans="1:9" ht="12.75" customHeight="1">
      <c r="A26" s="49" t="s">
        <v>1095</v>
      </c>
      <c r="B26" s="42" t="s">
        <v>968</v>
      </c>
      <c r="C26" s="61">
        <v>23010</v>
      </c>
      <c r="D26" s="61">
        <v>23010</v>
      </c>
      <c r="E26" s="61">
        <v>32450</v>
      </c>
      <c r="F26" s="47"/>
      <c r="G26" s="47"/>
      <c r="H26" s="62" t="s">
        <v>450</v>
      </c>
      <c r="I26" s="78">
        <v>0.12</v>
      </c>
    </row>
    <row r="27" spans="1:9" ht="12.75" customHeight="1">
      <c r="A27" s="49" t="s">
        <v>1096</v>
      </c>
      <c r="B27" s="42" t="s">
        <v>944</v>
      </c>
      <c r="C27" s="61">
        <v>13800</v>
      </c>
      <c r="D27" s="61">
        <v>13800</v>
      </c>
      <c r="E27" s="61">
        <v>25200</v>
      </c>
      <c r="F27" s="47"/>
      <c r="G27" s="47"/>
      <c r="H27" s="62" t="s">
        <v>450</v>
      </c>
      <c r="I27" s="78">
        <v>0.12</v>
      </c>
    </row>
    <row r="28" spans="1:9" ht="19.5" customHeight="1">
      <c r="A28" s="49"/>
      <c r="B28" s="118" t="s">
        <v>975</v>
      </c>
      <c r="C28" s="353" t="s">
        <v>1075</v>
      </c>
      <c r="D28" s="354"/>
      <c r="E28" s="354"/>
      <c r="F28" s="354"/>
      <c r="G28" s="355"/>
      <c r="H28" s="62"/>
      <c r="I28" s="78"/>
    </row>
    <row r="29" spans="1:9" ht="12.75" customHeight="1">
      <c r="A29" s="49" t="s">
        <v>1097</v>
      </c>
      <c r="B29" s="95" t="s">
        <v>955</v>
      </c>
      <c r="C29" s="61">
        <v>18900</v>
      </c>
      <c r="D29" s="61">
        <v>25200</v>
      </c>
      <c r="E29" s="61">
        <v>34650</v>
      </c>
      <c r="F29" s="47"/>
      <c r="G29" s="47"/>
      <c r="H29" s="62" t="s">
        <v>450</v>
      </c>
      <c r="I29" s="78">
        <v>0.12</v>
      </c>
    </row>
    <row r="30" spans="1:9" ht="12.75" customHeight="1">
      <c r="A30" s="49" t="s">
        <v>1098</v>
      </c>
      <c r="B30" s="95" t="s">
        <v>976</v>
      </c>
      <c r="C30" s="61">
        <v>18900</v>
      </c>
      <c r="D30" s="61">
        <v>25200</v>
      </c>
      <c r="E30" s="61">
        <v>34650</v>
      </c>
      <c r="F30" s="47"/>
      <c r="G30" s="47"/>
      <c r="H30" s="62" t="s">
        <v>450</v>
      </c>
      <c r="I30" s="78">
        <v>0.12</v>
      </c>
    </row>
    <row r="31" spans="1:9" ht="12.75" customHeight="1">
      <c r="A31" s="49" t="s">
        <v>1099</v>
      </c>
      <c r="B31" s="95" t="s">
        <v>977</v>
      </c>
      <c r="C31" s="61">
        <v>18900</v>
      </c>
      <c r="D31" s="61">
        <v>25200</v>
      </c>
      <c r="E31" s="61">
        <v>34650</v>
      </c>
      <c r="F31" s="47"/>
      <c r="G31" s="47"/>
      <c r="H31" s="62" t="s">
        <v>450</v>
      </c>
      <c r="I31" s="78">
        <v>0.12</v>
      </c>
    </row>
    <row r="32" spans="1:9" ht="12.75" customHeight="1">
      <c r="A32" s="49" t="s">
        <v>1100</v>
      </c>
      <c r="B32" s="95" t="s">
        <v>978</v>
      </c>
      <c r="C32" s="61">
        <v>18900</v>
      </c>
      <c r="D32" s="61">
        <v>25200</v>
      </c>
      <c r="E32" s="61">
        <v>34650</v>
      </c>
      <c r="F32" s="47"/>
      <c r="G32" s="47"/>
      <c r="H32" s="62" t="s">
        <v>450</v>
      </c>
      <c r="I32" s="78">
        <v>0.12</v>
      </c>
    </row>
    <row r="33" spans="1:9" ht="12.75" customHeight="1">
      <c r="A33" s="49" t="s">
        <v>1101</v>
      </c>
      <c r="B33" s="95" t="s">
        <v>979</v>
      </c>
      <c r="C33" s="61">
        <v>18900</v>
      </c>
      <c r="D33" s="61">
        <v>25200</v>
      </c>
      <c r="E33" s="61">
        <v>34650</v>
      </c>
      <c r="F33" s="47"/>
      <c r="G33" s="47"/>
      <c r="H33" s="62" t="s">
        <v>450</v>
      </c>
      <c r="I33" s="78">
        <v>0.12</v>
      </c>
    </row>
    <row r="34" spans="1:9" ht="12.75" customHeight="1">
      <c r="A34" s="49" t="s">
        <v>1102</v>
      </c>
      <c r="B34" s="95" t="s">
        <v>959</v>
      </c>
      <c r="C34" s="61">
        <v>15750</v>
      </c>
      <c r="D34" s="61">
        <v>23940</v>
      </c>
      <c r="E34" s="61">
        <v>32130</v>
      </c>
      <c r="F34" s="47"/>
      <c r="G34" s="47"/>
      <c r="H34" s="62" t="s">
        <v>450</v>
      </c>
      <c r="I34" s="78">
        <v>0.12</v>
      </c>
    </row>
    <row r="35" spans="1:9" ht="12.75" customHeight="1">
      <c r="A35" s="49" t="s">
        <v>1103</v>
      </c>
      <c r="B35" s="95" t="s">
        <v>982</v>
      </c>
      <c r="C35" s="61">
        <v>18900</v>
      </c>
      <c r="D35" s="61">
        <v>25200</v>
      </c>
      <c r="E35" s="61">
        <v>34650</v>
      </c>
      <c r="F35" s="47"/>
      <c r="G35" s="47"/>
      <c r="H35" s="62" t="s">
        <v>450</v>
      </c>
      <c r="I35" s="78">
        <v>0.12</v>
      </c>
    </row>
    <row r="36" spans="1:9" ht="12.75" customHeight="1">
      <c r="A36" s="49" t="s">
        <v>1104</v>
      </c>
      <c r="B36" s="95" t="s">
        <v>961</v>
      </c>
      <c r="C36" s="61">
        <v>18900</v>
      </c>
      <c r="D36" s="61">
        <v>25200</v>
      </c>
      <c r="E36" s="61">
        <v>34650</v>
      </c>
      <c r="F36" s="47"/>
      <c r="G36" s="47"/>
      <c r="H36" s="62" t="s">
        <v>450</v>
      </c>
      <c r="I36" s="78">
        <v>0.12</v>
      </c>
    </row>
    <row r="37" spans="1:9" ht="18.75" customHeight="1">
      <c r="A37" s="49"/>
      <c r="B37" s="124" t="s">
        <v>984</v>
      </c>
      <c r="C37" s="356">
        <v>3</v>
      </c>
      <c r="D37" s="357"/>
      <c r="E37" s="357"/>
      <c r="F37" s="357"/>
      <c r="G37" s="358"/>
      <c r="H37" s="62"/>
      <c r="I37" s="78"/>
    </row>
    <row r="38" spans="1:9" ht="12.75" customHeight="1">
      <c r="A38" s="49" t="s">
        <v>1105</v>
      </c>
      <c r="B38" s="95" t="s">
        <v>986</v>
      </c>
      <c r="C38" s="61">
        <v>17700</v>
      </c>
      <c r="D38" s="61">
        <v>17700</v>
      </c>
      <c r="E38" s="61">
        <v>27000</v>
      </c>
      <c r="F38" s="47"/>
      <c r="G38" s="47"/>
      <c r="H38" s="62" t="s">
        <v>450</v>
      </c>
      <c r="I38" s="78">
        <v>0.12</v>
      </c>
    </row>
    <row r="39" spans="1:9" ht="12.75" customHeight="1">
      <c r="A39" s="49" t="s">
        <v>1106</v>
      </c>
      <c r="B39" s="95" t="s">
        <v>989</v>
      </c>
      <c r="C39" s="61">
        <v>7680</v>
      </c>
      <c r="D39" s="61">
        <v>8925</v>
      </c>
      <c r="E39" s="61">
        <v>13685</v>
      </c>
      <c r="F39" s="47"/>
      <c r="G39" s="47"/>
      <c r="H39" s="62" t="s">
        <v>450</v>
      </c>
      <c r="I39" s="78">
        <v>0.12</v>
      </c>
    </row>
    <row r="40" spans="1:9" ht="12.75" customHeight="1">
      <c r="A40" s="49" t="s">
        <v>1107</v>
      </c>
      <c r="B40" s="95" t="s">
        <v>991</v>
      </c>
      <c r="C40" s="61">
        <v>9000</v>
      </c>
      <c r="D40" s="61">
        <v>11280</v>
      </c>
      <c r="E40" s="61">
        <v>18000</v>
      </c>
      <c r="F40" s="47"/>
      <c r="G40" s="47"/>
      <c r="H40" s="62" t="s">
        <v>450</v>
      </c>
      <c r="I40" s="78">
        <v>0.12</v>
      </c>
    </row>
    <row r="41" spans="1:9" ht="12.75" customHeight="1">
      <c r="A41" s="49" t="s">
        <v>1108</v>
      </c>
      <c r="B41" s="95" t="s">
        <v>993</v>
      </c>
      <c r="C41" s="61">
        <v>18000</v>
      </c>
      <c r="D41" s="61">
        <v>18000</v>
      </c>
      <c r="E41" s="61">
        <v>27000</v>
      </c>
      <c r="F41" s="47"/>
      <c r="G41" s="47"/>
      <c r="H41" s="62" t="s">
        <v>450</v>
      </c>
      <c r="I41" s="78">
        <v>0.12</v>
      </c>
    </row>
    <row r="42" spans="1:9" ht="12.75" customHeight="1">
      <c r="A42" s="49" t="s">
        <v>1109</v>
      </c>
      <c r="B42" s="95" t="s">
        <v>980</v>
      </c>
      <c r="C42" s="61">
        <v>14490</v>
      </c>
      <c r="D42" s="61">
        <v>14490</v>
      </c>
      <c r="E42" s="61">
        <v>21420</v>
      </c>
      <c r="F42" s="47"/>
      <c r="G42" s="47"/>
      <c r="H42" s="62" t="s">
        <v>450</v>
      </c>
      <c r="I42" s="78">
        <v>0.12</v>
      </c>
    </row>
    <row r="43" spans="1:9" ht="18.75" customHeight="1">
      <c r="A43" s="49"/>
      <c r="B43" s="124" t="s">
        <v>1004</v>
      </c>
      <c r="C43" s="353" t="s">
        <v>1075</v>
      </c>
      <c r="D43" s="354"/>
      <c r="E43" s="354"/>
      <c r="F43" s="354"/>
      <c r="G43" s="355"/>
      <c r="H43" s="62"/>
      <c r="I43" s="78"/>
    </row>
    <row r="44" spans="1:9" ht="12.75" customHeight="1">
      <c r="A44" s="49" t="s">
        <v>1110</v>
      </c>
      <c r="B44" s="95" t="s">
        <v>948</v>
      </c>
      <c r="C44" s="61">
        <v>16900</v>
      </c>
      <c r="D44" s="61">
        <v>20150</v>
      </c>
      <c r="E44" s="61">
        <v>29250</v>
      </c>
      <c r="F44" s="47"/>
      <c r="G44" s="47"/>
      <c r="H44" s="62" t="s">
        <v>450</v>
      </c>
      <c r="I44" s="78">
        <v>0.12</v>
      </c>
    </row>
    <row r="45" spans="1:9" ht="12.75" customHeight="1">
      <c r="A45" s="49" t="s">
        <v>1111</v>
      </c>
      <c r="B45" s="95" t="s">
        <v>1007</v>
      </c>
      <c r="C45" s="61">
        <v>34200</v>
      </c>
      <c r="D45" s="61">
        <v>34200</v>
      </c>
      <c r="E45" s="61">
        <v>51600</v>
      </c>
      <c r="F45" s="47"/>
      <c r="G45" s="47"/>
      <c r="H45" s="62" t="s">
        <v>450</v>
      </c>
      <c r="I45" s="78">
        <v>0.12</v>
      </c>
    </row>
    <row r="46" spans="2:9" ht="13.5" customHeight="1">
      <c r="B46" s="138" t="s">
        <v>1112</v>
      </c>
      <c r="H46" s="62"/>
      <c r="I46" s="78"/>
    </row>
  </sheetData>
  <sheetProtection/>
  <mergeCells count="8">
    <mergeCell ref="C37:G37"/>
    <mergeCell ref="C43:G43"/>
    <mergeCell ref="C2:G2"/>
    <mergeCell ref="C6:G6"/>
    <mergeCell ref="C12:G12"/>
    <mergeCell ref="C20:G20"/>
    <mergeCell ref="C24:G24"/>
    <mergeCell ref="C28:G28"/>
  </mergeCells>
  <printOptions/>
  <pageMargins left="0.6993055555555555" right="0.6993055555555555"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K25"/>
  <sheetViews>
    <sheetView zoomScalePageLayoutView="0" workbookViewId="0" topLeftCell="A1">
      <selection activeCell="G24" sqref="G24"/>
    </sheetView>
  </sheetViews>
  <sheetFormatPr defaultColWidth="9" defaultRowHeight="12.75"/>
  <cols>
    <col min="1" max="1" width="25.16015625" style="0" customWidth="1"/>
    <col min="2" max="2" width="33.16015625" style="0" customWidth="1"/>
    <col min="3" max="3" width="14.83203125" style="0" customWidth="1"/>
    <col min="4" max="4" width="17.33203125" style="0" customWidth="1"/>
    <col min="5" max="5" width="11.16015625" style="0" customWidth="1"/>
    <col min="6" max="6" width="6.16015625" style="0" customWidth="1"/>
    <col min="7" max="10" width="17.5" style="0" customWidth="1"/>
    <col min="11" max="11" width="21.66015625" style="0" customWidth="1"/>
  </cols>
  <sheetData>
    <row r="1" spans="1:9" ht="22.5" customHeight="1">
      <c r="A1" s="23" t="s">
        <v>1113</v>
      </c>
      <c r="B1" s="359" t="s">
        <v>1114</v>
      </c>
      <c r="C1" s="359"/>
      <c r="D1" s="359"/>
      <c r="E1" s="359"/>
      <c r="F1" s="359"/>
      <c r="G1" s="359"/>
      <c r="H1" s="359"/>
      <c r="I1" s="359"/>
    </row>
    <row r="2" spans="1:11" ht="19.5" customHeight="1">
      <c r="A2" s="49"/>
      <c r="B2" s="327" t="s">
        <v>1115</v>
      </c>
      <c r="C2" s="321"/>
      <c r="D2" s="360" t="s">
        <v>1116</v>
      </c>
      <c r="E2" s="324"/>
      <c r="F2" s="324"/>
      <c r="G2" s="324"/>
      <c r="H2" s="324"/>
      <c r="I2" s="325"/>
      <c r="J2" s="60" t="s">
        <v>440</v>
      </c>
      <c r="K2" s="60" t="s">
        <v>441</v>
      </c>
    </row>
    <row r="3" spans="1:11" ht="15" customHeight="1">
      <c r="A3" s="49" t="s">
        <v>432</v>
      </c>
      <c r="B3" s="292" t="s">
        <v>588</v>
      </c>
      <c r="C3" s="293"/>
      <c r="D3" s="41" t="s">
        <v>675</v>
      </c>
      <c r="E3" s="265" t="s">
        <v>676</v>
      </c>
      <c r="F3" s="267"/>
      <c r="G3" s="41" t="s">
        <v>1117</v>
      </c>
      <c r="H3" s="41" t="s">
        <v>1118</v>
      </c>
      <c r="I3" s="56" t="s">
        <v>1119</v>
      </c>
      <c r="J3" s="62"/>
      <c r="K3" s="63"/>
    </row>
    <row r="4" spans="1:11" ht="15" customHeight="1">
      <c r="A4" s="49" t="s">
        <v>1120</v>
      </c>
      <c r="B4" s="281" t="s">
        <v>1121</v>
      </c>
      <c r="C4" s="282"/>
      <c r="D4" s="44" t="s">
        <v>1122</v>
      </c>
      <c r="E4" s="271" t="s">
        <v>1123</v>
      </c>
      <c r="F4" s="273"/>
      <c r="G4" s="44" t="s">
        <v>1124</v>
      </c>
      <c r="H4" s="44" t="s">
        <v>1125</v>
      </c>
      <c r="I4" s="36" t="s">
        <v>1126</v>
      </c>
      <c r="J4" s="62" t="s">
        <v>450</v>
      </c>
      <c r="K4" s="63">
        <v>0.12</v>
      </c>
    </row>
    <row r="5" spans="1:11" ht="15" customHeight="1">
      <c r="A5" s="49" t="s">
        <v>1127</v>
      </c>
      <c r="B5" s="281" t="s">
        <v>1128</v>
      </c>
      <c r="C5" s="282"/>
      <c r="D5" s="44" t="s">
        <v>1123</v>
      </c>
      <c r="E5" s="271" t="s">
        <v>1129</v>
      </c>
      <c r="F5" s="273"/>
      <c r="G5" s="44" t="s">
        <v>1130</v>
      </c>
      <c r="H5" s="44" t="s">
        <v>1131</v>
      </c>
      <c r="I5" s="36" t="s">
        <v>1132</v>
      </c>
      <c r="J5" s="62" t="s">
        <v>450</v>
      </c>
      <c r="K5" s="63">
        <v>0.12</v>
      </c>
    </row>
    <row r="6" spans="1:11" ht="15" customHeight="1">
      <c r="A6" s="49" t="s">
        <v>1133</v>
      </c>
      <c r="B6" s="281" t="s">
        <v>1134</v>
      </c>
      <c r="C6" s="282"/>
      <c r="D6" s="44" t="s">
        <v>1135</v>
      </c>
      <c r="E6" s="271" t="s">
        <v>1136</v>
      </c>
      <c r="F6" s="273"/>
      <c r="G6" s="44" t="s">
        <v>1137</v>
      </c>
      <c r="H6" s="44" t="s">
        <v>1138</v>
      </c>
      <c r="I6" s="36" t="s">
        <v>1139</v>
      </c>
      <c r="J6" s="62" t="s">
        <v>450</v>
      </c>
      <c r="K6" s="63">
        <v>0.12</v>
      </c>
    </row>
    <row r="7" spans="1:11" ht="21" customHeight="1">
      <c r="A7" s="49"/>
      <c r="B7" s="327" t="s">
        <v>1140</v>
      </c>
      <c r="C7" s="327"/>
      <c r="D7" s="327"/>
      <c r="E7" s="327"/>
      <c r="F7" s="327"/>
      <c r="G7" s="327"/>
      <c r="H7" s="327"/>
      <c r="I7" s="327"/>
      <c r="J7" s="62"/>
      <c r="K7" s="63"/>
    </row>
    <row r="8" spans="1:11" ht="15.75" customHeight="1">
      <c r="A8" s="49" t="s">
        <v>1141</v>
      </c>
      <c r="B8" s="281" t="s">
        <v>1142</v>
      </c>
      <c r="C8" s="282"/>
      <c r="D8" s="44" t="s">
        <v>1143</v>
      </c>
      <c r="E8" s="271" t="s">
        <v>1143</v>
      </c>
      <c r="F8" s="273"/>
      <c r="G8" s="44" t="s">
        <v>1144</v>
      </c>
      <c r="H8" s="44" t="s">
        <v>1145</v>
      </c>
      <c r="I8" s="36" t="s">
        <v>1146</v>
      </c>
      <c r="J8" s="62" t="s">
        <v>450</v>
      </c>
      <c r="K8" s="63">
        <v>0.12</v>
      </c>
    </row>
    <row r="9" spans="1:11" ht="15.75" customHeight="1">
      <c r="A9" s="49" t="s">
        <v>1147</v>
      </c>
      <c r="B9" s="281" t="s">
        <v>1148</v>
      </c>
      <c r="C9" s="282"/>
      <c r="D9" s="44" t="s">
        <v>1149</v>
      </c>
      <c r="E9" s="271" t="s">
        <v>1150</v>
      </c>
      <c r="F9" s="273"/>
      <c r="G9" s="44" t="s">
        <v>1151</v>
      </c>
      <c r="H9" s="44" t="s">
        <v>1152</v>
      </c>
      <c r="I9" s="36" t="s">
        <v>1153</v>
      </c>
      <c r="J9" s="62" t="s">
        <v>450</v>
      </c>
      <c r="K9" s="63">
        <v>0.12</v>
      </c>
    </row>
    <row r="10" spans="1:11" ht="15.75" customHeight="1">
      <c r="A10" s="49" t="s">
        <v>1154</v>
      </c>
      <c r="B10" s="281" t="s">
        <v>1155</v>
      </c>
      <c r="C10" s="282"/>
      <c r="D10" s="61">
        <v>5775</v>
      </c>
      <c r="E10" s="294">
        <v>5775</v>
      </c>
      <c r="F10" s="289"/>
      <c r="G10" s="61">
        <v>5775</v>
      </c>
      <c r="H10" s="61">
        <v>13218</v>
      </c>
      <c r="I10" s="57">
        <v>13218</v>
      </c>
      <c r="J10" s="62" t="s">
        <v>450</v>
      </c>
      <c r="K10" s="63">
        <v>0.12</v>
      </c>
    </row>
    <row r="11" spans="1:11" ht="21" customHeight="1">
      <c r="A11" s="327" t="s">
        <v>1156</v>
      </c>
      <c r="B11" s="327"/>
      <c r="C11" s="327"/>
      <c r="D11" s="321"/>
      <c r="E11" s="361" t="s">
        <v>1157</v>
      </c>
      <c r="F11" s="327"/>
      <c r="G11" s="327"/>
      <c r="H11" s="327"/>
      <c r="J11" s="62"/>
      <c r="K11" s="63"/>
    </row>
    <row r="12" spans="1:11" ht="79.5" customHeight="1">
      <c r="A12" s="280" t="s">
        <v>1158</v>
      </c>
      <c r="B12" s="281"/>
      <c r="C12" s="281"/>
      <c r="D12" s="282"/>
      <c r="E12" s="362" t="s">
        <v>1159</v>
      </c>
      <c r="F12" s="363"/>
      <c r="G12" s="363"/>
      <c r="H12" s="363"/>
      <c r="J12" s="62"/>
      <c r="K12" s="63"/>
    </row>
    <row r="13" spans="1:11" ht="21" customHeight="1">
      <c r="A13" s="353" t="s">
        <v>1160</v>
      </c>
      <c r="B13" s="354"/>
      <c r="C13" s="354"/>
      <c r="D13" s="355"/>
      <c r="E13" s="353" t="s">
        <v>1161</v>
      </c>
      <c r="F13" s="354"/>
      <c r="G13" s="354"/>
      <c r="H13" s="354"/>
      <c r="J13" s="62"/>
      <c r="K13" s="63"/>
    </row>
    <row r="14" spans="1:11" ht="15" customHeight="1">
      <c r="A14" s="364" t="s">
        <v>1162</v>
      </c>
      <c r="B14" s="365"/>
      <c r="C14" s="365"/>
      <c r="D14" s="366"/>
      <c r="E14" s="364" t="s">
        <v>1163</v>
      </c>
      <c r="F14" s="365"/>
      <c r="G14" s="365"/>
      <c r="H14" s="365"/>
      <c r="J14" s="62"/>
      <c r="K14" s="63"/>
    </row>
    <row r="15" spans="1:11" ht="15" customHeight="1">
      <c r="A15" s="367" t="s">
        <v>1164</v>
      </c>
      <c r="B15" s="368"/>
      <c r="C15" s="368"/>
      <c r="D15" s="369"/>
      <c r="E15" s="367" t="s">
        <v>1165</v>
      </c>
      <c r="F15" s="368"/>
      <c r="G15" s="368"/>
      <c r="H15" s="368"/>
      <c r="J15" s="62"/>
      <c r="K15" s="63"/>
    </row>
    <row r="16" spans="1:11" ht="15" customHeight="1">
      <c r="A16" s="367" t="s">
        <v>1166</v>
      </c>
      <c r="B16" s="368"/>
      <c r="C16" s="368"/>
      <c r="D16" s="369"/>
      <c r="E16" s="367" t="s">
        <v>1165</v>
      </c>
      <c r="F16" s="368"/>
      <c r="G16" s="368"/>
      <c r="H16" s="368"/>
      <c r="J16" s="62"/>
      <c r="K16" s="63"/>
    </row>
    <row r="17" spans="1:11" ht="15" customHeight="1">
      <c r="A17" s="367" t="s">
        <v>1167</v>
      </c>
      <c r="B17" s="368"/>
      <c r="C17" s="368"/>
      <c r="D17" s="369"/>
      <c r="E17" s="367" t="s">
        <v>1168</v>
      </c>
      <c r="F17" s="368"/>
      <c r="G17" s="368"/>
      <c r="H17" s="368"/>
      <c r="J17" s="62"/>
      <c r="K17" s="63"/>
    </row>
    <row r="18" spans="1:11" ht="15.75" customHeight="1">
      <c r="A18" s="370" t="s">
        <v>1169</v>
      </c>
      <c r="B18" s="371"/>
      <c r="C18" s="371"/>
      <c r="D18" s="372"/>
      <c r="E18" s="370" t="s">
        <v>1168</v>
      </c>
      <c r="F18" s="371"/>
      <c r="G18" s="371"/>
      <c r="H18" s="371"/>
      <c r="J18" s="62"/>
      <c r="K18" s="63"/>
    </row>
    <row r="19" ht="12.75" customHeight="1">
      <c r="B19" s="9"/>
    </row>
    <row r="20" spans="1:2" ht="12.75" customHeight="1">
      <c r="A20" s="23" t="s">
        <v>1170</v>
      </c>
      <c r="B20" s="9"/>
    </row>
    <row r="21" spans="1:2" ht="13.5" customHeight="1">
      <c r="A21" t="s">
        <v>1171</v>
      </c>
      <c r="B21" s="9"/>
    </row>
    <row r="22" spans="1:6" ht="15">
      <c r="A22" s="49" t="s">
        <v>432</v>
      </c>
      <c r="B22" s="49" t="s">
        <v>1172</v>
      </c>
      <c r="C22" s="49" t="s">
        <v>1173</v>
      </c>
      <c r="D22" s="49" t="s">
        <v>1116</v>
      </c>
      <c r="E22" s="91" t="s">
        <v>440</v>
      </c>
      <c r="F22" s="91" t="s">
        <v>441</v>
      </c>
    </row>
    <row r="23" spans="1:6" ht="12.75">
      <c r="A23" s="49" t="s">
        <v>1174</v>
      </c>
      <c r="B23" s="49" t="s">
        <v>1175</v>
      </c>
      <c r="C23" s="49" t="s">
        <v>1176</v>
      </c>
      <c r="D23" s="49" t="s">
        <v>1177</v>
      </c>
      <c r="E23" s="62" t="s">
        <v>450</v>
      </c>
      <c r="F23" s="92">
        <v>0.12</v>
      </c>
    </row>
    <row r="24" spans="1:6" ht="12.75">
      <c r="A24" s="49" t="s">
        <v>1178</v>
      </c>
      <c r="B24" s="49" t="s">
        <v>1179</v>
      </c>
      <c r="C24" s="49" t="s">
        <v>1176</v>
      </c>
      <c r="D24" s="49" t="s">
        <v>1177</v>
      </c>
      <c r="E24" s="62" t="s">
        <v>450</v>
      </c>
      <c r="F24" s="92">
        <v>0.12</v>
      </c>
    </row>
    <row r="25" spans="1:6" ht="12.75">
      <c r="A25" s="49" t="s">
        <v>1180</v>
      </c>
      <c r="B25" s="49" t="s">
        <v>1181</v>
      </c>
      <c r="C25" s="49" t="s">
        <v>1176</v>
      </c>
      <c r="D25" s="49" t="s">
        <v>1177</v>
      </c>
      <c r="E25" s="62" t="s">
        <v>450</v>
      </c>
      <c r="F25" s="92">
        <v>0.12</v>
      </c>
    </row>
  </sheetData>
  <sheetProtection/>
  <mergeCells count="34">
    <mergeCell ref="A18:D18"/>
    <mergeCell ref="E18:H18"/>
    <mergeCell ref="A15:D15"/>
    <mergeCell ref="E15:H15"/>
    <mergeCell ref="A16:D16"/>
    <mergeCell ref="E16:H16"/>
    <mergeCell ref="A17:D17"/>
    <mergeCell ref="E17:H17"/>
    <mergeCell ref="A12:D12"/>
    <mergeCell ref="E12:H12"/>
    <mergeCell ref="A13:D13"/>
    <mergeCell ref="E13:H13"/>
    <mergeCell ref="A14:D14"/>
    <mergeCell ref="E14:H14"/>
    <mergeCell ref="B9:C9"/>
    <mergeCell ref="E9:F9"/>
    <mergeCell ref="B10:C10"/>
    <mergeCell ref="E10:F10"/>
    <mergeCell ref="A11:D11"/>
    <mergeCell ref="E11:H11"/>
    <mergeCell ref="B5:C5"/>
    <mergeCell ref="E5:F5"/>
    <mergeCell ref="B6:C6"/>
    <mergeCell ref="E6:F6"/>
    <mergeCell ref="B7:I7"/>
    <mergeCell ref="B8:C8"/>
    <mergeCell ref="E8:F8"/>
    <mergeCell ref="B1:I1"/>
    <mergeCell ref="B2:C2"/>
    <mergeCell ref="D2:I2"/>
    <mergeCell ref="B3:C3"/>
    <mergeCell ref="E3:F3"/>
    <mergeCell ref="B4:C4"/>
    <mergeCell ref="E4:F4"/>
  </mergeCells>
  <printOptions/>
  <pageMargins left="0.6993055555555555" right="0.6993055555555555"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41"/>
  <sheetViews>
    <sheetView zoomScalePageLayoutView="0" workbookViewId="0" topLeftCell="A1">
      <selection activeCell="H40" sqref="H40"/>
    </sheetView>
  </sheetViews>
  <sheetFormatPr defaultColWidth="9" defaultRowHeight="12.75"/>
  <cols>
    <col min="1" max="1" width="34.83203125" style="0" customWidth="1"/>
    <col min="2" max="2" width="30.5" style="0" customWidth="1"/>
    <col min="3" max="3" width="17.5" style="0" customWidth="1"/>
    <col min="4" max="4" width="17.33203125" style="0" customWidth="1"/>
    <col min="5" max="6" width="17.5" style="0" customWidth="1"/>
    <col min="7" max="7" width="17.83203125" style="0" customWidth="1"/>
    <col min="8" max="8" width="18.16015625" style="0" customWidth="1"/>
    <col min="9" max="9" width="27.66015625" style="0" customWidth="1"/>
  </cols>
  <sheetData>
    <row r="1" ht="18" customHeight="1">
      <c r="A1" s="23" t="s">
        <v>1182</v>
      </c>
    </row>
    <row r="2" spans="2:9" ht="19.5" customHeight="1">
      <c r="B2" s="124" t="s">
        <v>671</v>
      </c>
      <c r="C2" s="323" t="s">
        <v>672</v>
      </c>
      <c r="D2" s="324"/>
      <c r="E2" s="324"/>
      <c r="F2" s="324"/>
      <c r="G2" s="325"/>
      <c r="H2" s="60" t="s">
        <v>440</v>
      </c>
      <c r="I2" s="60" t="s">
        <v>441</v>
      </c>
    </row>
    <row r="3" spans="1:9" ht="15" customHeight="1">
      <c r="A3" s="146" t="s">
        <v>432</v>
      </c>
      <c r="B3" s="39" t="s">
        <v>673</v>
      </c>
      <c r="C3" s="41" t="s">
        <v>675</v>
      </c>
      <c r="D3" s="41" t="s">
        <v>676</v>
      </c>
      <c r="E3" s="41" t="s">
        <v>677</v>
      </c>
      <c r="F3" s="41" t="s">
        <v>678</v>
      </c>
      <c r="G3" s="56" t="s">
        <v>679</v>
      </c>
      <c r="H3" s="62"/>
      <c r="I3" s="63"/>
    </row>
    <row r="4" spans="1:9" ht="15" customHeight="1">
      <c r="A4" s="49" t="s">
        <v>1183</v>
      </c>
      <c r="B4" s="42" t="s">
        <v>549</v>
      </c>
      <c r="C4" s="61">
        <v>2100</v>
      </c>
      <c r="D4" s="61">
        <v>2660</v>
      </c>
      <c r="E4" s="61">
        <v>4760</v>
      </c>
      <c r="F4" s="61">
        <v>9520</v>
      </c>
      <c r="G4" s="57">
        <v>18900</v>
      </c>
      <c r="H4" s="62" t="s">
        <v>450</v>
      </c>
      <c r="I4" s="63">
        <v>0.12</v>
      </c>
    </row>
    <row r="5" spans="1:9" ht="15" customHeight="1">
      <c r="A5" s="49" t="s">
        <v>1184</v>
      </c>
      <c r="B5" s="42" t="s">
        <v>682</v>
      </c>
      <c r="C5" s="61">
        <v>2660</v>
      </c>
      <c r="D5" s="61">
        <v>3220</v>
      </c>
      <c r="E5" s="61">
        <v>5320</v>
      </c>
      <c r="F5" s="61">
        <v>26600</v>
      </c>
      <c r="G5" s="57">
        <v>26580</v>
      </c>
      <c r="H5" s="62" t="s">
        <v>450</v>
      </c>
      <c r="I5" s="63">
        <v>0.12</v>
      </c>
    </row>
    <row r="6" spans="1:9" ht="22.5" customHeight="1">
      <c r="A6" s="49"/>
      <c r="B6" s="327" t="s">
        <v>683</v>
      </c>
      <c r="C6" s="327"/>
      <c r="D6" s="327"/>
      <c r="E6" s="327"/>
      <c r="F6" s="327"/>
      <c r="G6" s="327"/>
      <c r="H6" s="62"/>
      <c r="I6" s="63"/>
    </row>
    <row r="7" spans="1:9" ht="15" customHeight="1">
      <c r="A7" s="49" t="s">
        <v>1185</v>
      </c>
      <c r="B7" s="95" t="s">
        <v>1186</v>
      </c>
      <c r="C7" s="61">
        <v>8400</v>
      </c>
      <c r="D7" s="61">
        <v>10500</v>
      </c>
      <c r="E7" s="61">
        <v>16100</v>
      </c>
      <c r="F7" s="61">
        <v>31500</v>
      </c>
      <c r="G7" s="57">
        <v>63000</v>
      </c>
      <c r="H7" s="62" t="s">
        <v>450</v>
      </c>
      <c r="I7" s="63">
        <v>0.12</v>
      </c>
    </row>
    <row r="8" spans="1:9" ht="15" customHeight="1">
      <c r="A8" s="49" t="s">
        <v>1187</v>
      </c>
      <c r="B8" s="42" t="s">
        <v>1188</v>
      </c>
      <c r="C8" s="61">
        <v>8400</v>
      </c>
      <c r="D8" s="61">
        <v>8400</v>
      </c>
      <c r="E8" s="61">
        <v>25200</v>
      </c>
      <c r="F8" s="61">
        <v>67200</v>
      </c>
      <c r="G8" s="57">
        <v>126000</v>
      </c>
      <c r="H8" s="62" t="s">
        <v>450</v>
      </c>
      <c r="I8" s="63">
        <v>0.12</v>
      </c>
    </row>
    <row r="9" spans="1:9" ht="15" customHeight="1">
      <c r="A9" s="49" t="s">
        <v>1189</v>
      </c>
      <c r="B9" s="42" t="s">
        <v>696</v>
      </c>
      <c r="C9" s="61">
        <v>5880</v>
      </c>
      <c r="D9" s="61">
        <v>7980</v>
      </c>
      <c r="E9" s="61">
        <v>12180</v>
      </c>
      <c r="F9" s="61">
        <v>30800</v>
      </c>
      <c r="G9" s="57">
        <v>60900</v>
      </c>
      <c r="H9" s="62" t="s">
        <v>450</v>
      </c>
      <c r="I9" s="63">
        <v>0.12</v>
      </c>
    </row>
    <row r="10" spans="1:9" ht="15" customHeight="1">
      <c r="A10" s="49" t="s">
        <v>1190</v>
      </c>
      <c r="B10" s="42" t="s">
        <v>1191</v>
      </c>
      <c r="C10" s="61">
        <v>12180</v>
      </c>
      <c r="D10" s="61">
        <v>12180</v>
      </c>
      <c r="E10" s="61">
        <v>18900</v>
      </c>
      <c r="F10" s="47"/>
      <c r="G10" s="45"/>
      <c r="H10" s="62" t="s">
        <v>450</v>
      </c>
      <c r="I10" s="63">
        <v>0.12</v>
      </c>
    </row>
    <row r="11" spans="1:9" ht="15" customHeight="1">
      <c r="A11" s="49" t="s">
        <v>1192</v>
      </c>
      <c r="B11" s="42" t="s">
        <v>1193</v>
      </c>
      <c r="C11" s="61">
        <v>12180</v>
      </c>
      <c r="D11" s="61">
        <v>12180</v>
      </c>
      <c r="E11" s="61">
        <v>18900</v>
      </c>
      <c r="F11" s="47"/>
      <c r="G11" s="45"/>
      <c r="H11" s="62" t="s">
        <v>450</v>
      </c>
      <c r="I11" s="63">
        <v>0.12</v>
      </c>
    </row>
    <row r="12" spans="1:9" ht="15" customHeight="1">
      <c r="A12" s="49" t="s">
        <v>1194</v>
      </c>
      <c r="B12" s="42" t="s">
        <v>698</v>
      </c>
      <c r="C12" s="61">
        <v>9450</v>
      </c>
      <c r="D12" s="61">
        <v>11340</v>
      </c>
      <c r="E12" s="61">
        <v>17010</v>
      </c>
      <c r="F12" s="61">
        <v>58590</v>
      </c>
      <c r="G12" s="57">
        <v>115920</v>
      </c>
      <c r="H12" s="62" t="s">
        <v>450</v>
      </c>
      <c r="I12" s="63">
        <v>0.12</v>
      </c>
    </row>
    <row r="13" spans="1:9" ht="15" customHeight="1">
      <c r="A13" s="49" t="s">
        <v>1195</v>
      </c>
      <c r="B13" s="42" t="s">
        <v>700</v>
      </c>
      <c r="C13" s="61">
        <v>13230</v>
      </c>
      <c r="D13" s="61">
        <v>17010</v>
      </c>
      <c r="E13" s="61">
        <v>25200</v>
      </c>
      <c r="F13" s="61">
        <v>88200</v>
      </c>
      <c r="G13" s="57">
        <v>175770</v>
      </c>
      <c r="H13" s="62" t="s">
        <v>450</v>
      </c>
      <c r="I13" s="63">
        <v>0.12</v>
      </c>
    </row>
    <row r="14" spans="1:9" ht="21.75" customHeight="1">
      <c r="A14" s="49"/>
      <c r="B14" s="327" t="s">
        <v>703</v>
      </c>
      <c r="C14" s="327"/>
      <c r="D14" s="327"/>
      <c r="E14" s="327"/>
      <c r="F14" s="327"/>
      <c r="G14" s="327"/>
      <c r="H14" s="62"/>
      <c r="I14" s="63"/>
    </row>
    <row r="15" spans="1:9" ht="15" customHeight="1">
      <c r="A15" s="49" t="s">
        <v>704</v>
      </c>
      <c r="B15" s="42" t="s">
        <v>554</v>
      </c>
      <c r="C15" s="61">
        <v>2520</v>
      </c>
      <c r="D15" s="61">
        <v>3220</v>
      </c>
      <c r="E15" s="61">
        <v>5320</v>
      </c>
      <c r="F15" s="61">
        <v>10500</v>
      </c>
      <c r="G15" s="57">
        <v>21000</v>
      </c>
      <c r="H15" s="62" t="s">
        <v>450</v>
      </c>
      <c r="I15" s="63">
        <v>0.12</v>
      </c>
    </row>
    <row r="16" spans="1:9" ht="15" customHeight="1">
      <c r="A16" s="49" t="s">
        <v>705</v>
      </c>
      <c r="B16" s="42" t="s">
        <v>1196</v>
      </c>
      <c r="C16" s="61">
        <v>5880</v>
      </c>
      <c r="D16" s="61">
        <v>7420</v>
      </c>
      <c r="E16" s="61">
        <v>11060</v>
      </c>
      <c r="F16" s="61">
        <v>22400</v>
      </c>
      <c r="G16" s="57">
        <v>44100</v>
      </c>
      <c r="H16" s="62" t="s">
        <v>450</v>
      </c>
      <c r="I16" s="63">
        <v>0.12</v>
      </c>
    </row>
    <row r="17" spans="1:9" ht="15" customHeight="1">
      <c r="A17" s="49" t="s">
        <v>706</v>
      </c>
      <c r="B17" s="42" t="s">
        <v>1197</v>
      </c>
      <c r="C17" s="61">
        <v>13160</v>
      </c>
      <c r="D17" s="61">
        <v>16100</v>
      </c>
      <c r="E17" s="61">
        <v>23800</v>
      </c>
      <c r="F17" s="61">
        <v>47600</v>
      </c>
      <c r="G17" s="57">
        <v>94500</v>
      </c>
      <c r="H17" s="62" t="s">
        <v>450</v>
      </c>
      <c r="I17" s="63">
        <v>0.12</v>
      </c>
    </row>
    <row r="18" spans="1:9" ht="15" customHeight="1">
      <c r="A18" s="49" t="s">
        <v>708</v>
      </c>
      <c r="B18" s="42" t="s">
        <v>709</v>
      </c>
      <c r="C18" s="61">
        <v>13160</v>
      </c>
      <c r="D18" s="61">
        <v>16100</v>
      </c>
      <c r="E18" s="61">
        <v>23800</v>
      </c>
      <c r="F18" s="61">
        <v>47600</v>
      </c>
      <c r="G18" s="57">
        <v>94500</v>
      </c>
      <c r="H18" s="62" t="s">
        <v>450</v>
      </c>
      <c r="I18" s="63">
        <v>0.12</v>
      </c>
    </row>
    <row r="19" spans="1:9" ht="15" customHeight="1">
      <c r="A19" s="49" t="s">
        <v>710</v>
      </c>
      <c r="B19" s="42" t="s">
        <v>711</v>
      </c>
      <c r="C19" s="61">
        <v>21000</v>
      </c>
      <c r="D19" s="61">
        <v>21000</v>
      </c>
      <c r="E19" s="61">
        <v>31500</v>
      </c>
      <c r="F19" s="61">
        <v>63000</v>
      </c>
      <c r="G19" s="57">
        <v>126000</v>
      </c>
      <c r="H19" s="62" t="s">
        <v>450</v>
      </c>
      <c r="I19" s="63">
        <v>0.12</v>
      </c>
    </row>
    <row r="20" spans="1:9" ht="15" customHeight="1">
      <c r="A20" s="49" t="s">
        <v>712</v>
      </c>
      <c r="B20" s="42" t="s">
        <v>713</v>
      </c>
      <c r="C20" s="61">
        <v>2520</v>
      </c>
      <c r="D20" s="61">
        <v>3240</v>
      </c>
      <c r="E20" s="61">
        <v>4560</v>
      </c>
      <c r="F20" s="61">
        <v>11280</v>
      </c>
      <c r="G20" s="57">
        <v>22800</v>
      </c>
      <c r="H20" s="62" t="s">
        <v>450</v>
      </c>
      <c r="I20" s="63">
        <v>0.12</v>
      </c>
    </row>
    <row r="21" spans="1:9" ht="21.75" customHeight="1">
      <c r="A21" s="49"/>
      <c r="B21" s="327" t="s">
        <v>1198</v>
      </c>
      <c r="C21" s="327"/>
      <c r="D21" s="327"/>
      <c r="E21" s="327"/>
      <c r="F21" s="327"/>
      <c r="G21" s="327"/>
      <c r="H21" s="62"/>
      <c r="I21" s="63"/>
    </row>
    <row r="22" spans="1:9" ht="15" customHeight="1">
      <c r="A22" s="49" t="s">
        <v>1199</v>
      </c>
      <c r="B22" s="42" t="s">
        <v>720</v>
      </c>
      <c r="C22" s="61">
        <v>3600</v>
      </c>
      <c r="D22" s="61">
        <v>4750</v>
      </c>
      <c r="E22" s="61">
        <v>9000</v>
      </c>
      <c r="F22" s="61">
        <v>18900</v>
      </c>
      <c r="G22" s="57">
        <v>36000</v>
      </c>
      <c r="H22" s="62" t="s">
        <v>450</v>
      </c>
      <c r="I22" s="63">
        <v>0.12</v>
      </c>
    </row>
    <row r="23" spans="1:9" ht="15" customHeight="1">
      <c r="A23" s="49" t="s">
        <v>1200</v>
      </c>
      <c r="B23" s="42" t="s">
        <v>722</v>
      </c>
      <c r="C23" s="61">
        <v>5400</v>
      </c>
      <c r="D23" s="61">
        <v>6840</v>
      </c>
      <c r="E23" s="61">
        <v>10440</v>
      </c>
      <c r="F23" s="61">
        <v>26400</v>
      </c>
      <c r="G23" s="57">
        <v>52200</v>
      </c>
      <c r="H23" s="62" t="s">
        <v>450</v>
      </c>
      <c r="I23" s="63">
        <v>0.12</v>
      </c>
    </row>
    <row r="24" spans="1:9" ht="15" customHeight="1">
      <c r="A24" s="49" t="s">
        <v>1201</v>
      </c>
      <c r="B24" s="42" t="s">
        <v>724</v>
      </c>
      <c r="C24" s="61">
        <v>16200</v>
      </c>
      <c r="D24" s="61">
        <v>16200</v>
      </c>
      <c r="E24" s="61">
        <v>25200</v>
      </c>
      <c r="F24" s="61">
        <v>62400</v>
      </c>
      <c r="G24" s="57">
        <v>124200</v>
      </c>
      <c r="H24" s="62" t="s">
        <v>450</v>
      </c>
      <c r="I24" s="63">
        <v>0.12</v>
      </c>
    </row>
    <row r="25" spans="1:9" ht="15" customHeight="1">
      <c r="A25" s="49" t="s">
        <v>1202</v>
      </c>
      <c r="B25" s="42" t="s">
        <v>726</v>
      </c>
      <c r="C25" s="61">
        <v>16200</v>
      </c>
      <c r="D25" s="61">
        <v>16200</v>
      </c>
      <c r="E25" s="61">
        <v>25200</v>
      </c>
      <c r="F25" s="61">
        <v>62400</v>
      </c>
      <c r="G25" s="57">
        <v>124200</v>
      </c>
      <c r="H25" s="62" t="s">
        <v>450</v>
      </c>
      <c r="I25" s="63">
        <v>0.12</v>
      </c>
    </row>
    <row r="26" spans="1:9" ht="15" customHeight="1">
      <c r="A26" s="49" t="s">
        <v>1203</v>
      </c>
      <c r="B26" s="42" t="s">
        <v>728</v>
      </c>
      <c r="C26" s="61">
        <v>16200</v>
      </c>
      <c r="D26" s="61">
        <v>16200</v>
      </c>
      <c r="E26" s="61">
        <v>25200</v>
      </c>
      <c r="F26" s="61">
        <v>62400</v>
      </c>
      <c r="G26" s="57">
        <v>124200</v>
      </c>
      <c r="H26" s="62" t="s">
        <v>450</v>
      </c>
      <c r="I26" s="63">
        <v>0.12</v>
      </c>
    </row>
    <row r="27" spans="1:9" ht="15" customHeight="1">
      <c r="A27" s="49" t="s">
        <v>1204</v>
      </c>
      <c r="B27" s="42" t="s">
        <v>730</v>
      </c>
      <c r="C27" s="61">
        <v>6480</v>
      </c>
      <c r="D27" s="61">
        <v>8160</v>
      </c>
      <c r="E27" s="61">
        <v>10800</v>
      </c>
      <c r="F27" s="61">
        <v>27600</v>
      </c>
      <c r="G27" s="57">
        <v>54000</v>
      </c>
      <c r="H27" s="62" t="s">
        <v>450</v>
      </c>
      <c r="I27" s="63">
        <v>0.12</v>
      </c>
    </row>
    <row r="28" spans="1:9" ht="15" customHeight="1">
      <c r="A28" s="49" t="s">
        <v>1205</v>
      </c>
      <c r="B28" s="42" t="s">
        <v>732</v>
      </c>
      <c r="C28" s="61">
        <v>5400</v>
      </c>
      <c r="D28" s="61">
        <v>6840</v>
      </c>
      <c r="E28" s="61">
        <v>9000</v>
      </c>
      <c r="F28" s="61">
        <v>22800</v>
      </c>
      <c r="G28" s="57">
        <v>45000</v>
      </c>
      <c r="H28" s="62" t="s">
        <v>450</v>
      </c>
      <c r="I28" s="63">
        <v>0.12</v>
      </c>
    </row>
    <row r="29" spans="1:9" ht="15" customHeight="1">
      <c r="A29" s="49" t="s">
        <v>1206</v>
      </c>
      <c r="B29" s="42" t="s">
        <v>734</v>
      </c>
      <c r="C29" s="61">
        <v>18000</v>
      </c>
      <c r="D29" s="61">
        <v>18000</v>
      </c>
      <c r="E29" s="61">
        <v>27000</v>
      </c>
      <c r="F29" s="61">
        <v>40800</v>
      </c>
      <c r="G29" s="57">
        <v>84500</v>
      </c>
      <c r="H29" s="62" t="s">
        <v>450</v>
      </c>
      <c r="I29" s="63">
        <v>0.12</v>
      </c>
    </row>
    <row r="30" spans="1:9" ht="21.75" customHeight="1">
      <c r="A30" s="49"/>
      <c r="B30" s="327" t="s">
        <v>1207</v>
      </c>
      <c r="C30" s="327"/>
      <c r="D30" s="327"/>
      <c r="E30" s="327"/>
      <c r="F30" s="327"/>
      <c r="G30" s="327"/>
      <c r="H30" s="62"/>
      <c r="I30" s="63"/>
    </row>
    <row r="31" spans="1:9" ht="15" customHeight="1">
      <c r="A31" s="49" t="s">
        <v>748</v>
      </c>
      <c r="B31" s="42" t="s">
        <v>1208</v>
      </c>
      <c r="C31" s="61">
        <v>9000</v>
      </c>
      <c r="D31" s="61">
        <v>9000</v>
      </c>
      <c r="E31" s="61">
        <v>13800</v>
      </c>
      <c r="F31" s="61">
        <v>34200</v>
      </c>
      <c r="G31" s="57">
        <v>67800</v>
      </c>
      <c r="H31" s="62" t="s">
        <v>450</v>
      </c>
      <c r="I31" s="63">
        <v>0.12</v>
      </c>
    </row>
    <row r="32" spans="1:9" ht="15" customHeight="1">
      <c r="A32" s="49" t="s">
        <v>749</v>
      </c>
      <c r="B32" s="42" t="s">
        <v>750</v>
      </c>
      <c r="C32" s="61">
        <v>16200</v>
      </c>
      <c r="D32" s="61">
        <v>19800</v>
      </c>
      <c r="E32" s="61">
        <v>30000</v>
      </c>
      <c r="F32" s="61">
        <v>74400</v>
      </c>
      <c r="G32" s="57">
        <v>145800</v>
      </c>
      <c r="H32" s="62" t="s">
        <v>450</v>
      </c>
      <c r="I32" s="63">
        <v>0.12</v>
      </c>
    </row>
    <row r="33" spans="1:9" ht="15" customHeight="1">
      <c r="A33" s="49" t="s">
        <v>751</v>
      </c>
      <c r="B33" s="42" t="s">
        <v>752</v>
      </c>
      <c r="C33" s="61">
        <v>16200</v>
      </c>
      <c r="D33" s="61">
        <v>19800</v>
      </c>
      <c r="E33" s="61">
        <v>30000</v>
      </c>
      <c r="F33" s="61">
        <v>74400</v>
      </c>
      <c r="G33" s="57">
        <v>145800</v>
      </c>
      <c r="H33" s="62" t="s">
        <v>450</v>
      </c>
      <c r="I33" s="63">
        <v>0.12</v>
      </c>
    </row>
    <row r="34" spans="1:9" ht="15" customHeight="1">
      <c r="A34" s="49" t="s">
        <v>753</v>
      </c>
      <c r="B34" s="42" t="s">
        <v>754</v>
      </c>
      <c r="C34" s="61">
        <v>26400</v>
      </c>
      <c r="D34" s="61">
        <v>26400</v>
      </c>
      <c r="E34" s="61">
        <v>39600</v>
      </c>
      <c r="F34" s="61">
        <v>98900</v>
      </c>
      <c r="G34" s="57">
        <v>198900</v>
      </c>
      <c r="H34" s="62" t="s">
        <v>450</v>
      </c>
      <c r="I34" s="63">
        <v>0.12</v>
      </c>
    </row>
    <row r="35" spans="1:9" ht="15" customHeight="1">
      <c r="A35" s="49" t="s">
        <v>755</v>
      </c>
      <c r="B35" s="42" t="s">
        <v>756</v>
      </c>
      <c r="C35" s="61">
        <v>11280</v>
      </c>
      <c r="D35" s="61">
        <v>11280</v>
      </c>
      <c r="E35" s="61">
        <v>18000</v>
      </c>
      <c r="F35" s="61">
        <v>35400</v>
      </c>
      <c r="G35" s="57">
        <v>70200</v>
      </c>
      <c r="H35" s="62" t="s">
        <v>450</v>
      </c>
      <c r="I35" s="63">
        <v>0.12</v>
      </c>
    </row>
    <row r="36" spans="1:9" ht="21.75" customHeight="1">
      <c r="A36" s="49"/>
      <c r="B36" s="327" t="s">
        <v>758</v>
      </c>
      <c r="C36" s="327"/>
      <c r="D36" s="327"/>
      <c r="E36" s="327"/>
      <c r="F36" s="327"/>
      <c r="G36" s="327"/>
      <c r="H36" s="62"/>
      <c r="I36" s="63"/>
    </row>
    <row r="37" spans="1:9" ht="15" customHeight="1">
      <c r="A37" s="49" t="s">
        <v>1209</v>
      </c>
      <c r="B37" s="42" t="s">
        <v>922</v>
      </c>
      <c r="C37" s="61">
        <v>7560</v>
      </c>
      <c r="D37" s="61">
        <v>9450</v>
      </c>
      <c r="E37" s="61">
        <v>14490</v>
      </c>
      <c r="F37" s="61">
        <v>28350</v>
      </c>
      <c r="G37" s="57">
        <v>56700</v>
      </c>
      <c r="H37" s="62" t="s">
        <v>450</v>
      </c>
      <c r="I37" s="63">
        <v>0.12</v>
      </c>
    </row>
    <row r="38" spans="1:9" ht="15" customHeight="1">
      <c r="A38" s="49" t="s">
        <v>1210</v>
      </c>
      <c r="B38" s="42" t="s">
        <v>762</v>
      </c>
      <c r="C38" s="61">
        <v>11340</v>
      </c>
      <c r="D38" s="61">
        <v>14490</v>
      </c>
      <c r="E38" s="61">
        <v>21420</v>
      </c>
      <c r="F38" s="61">
        <v>53550</v>
      </c>
      <c r="G38" s="57">
        <v>106470</v>
      </c>
      <c r="H38" s="62" t="s">
        <v>450</v>
      </c>
      <c r="I38" s="63">
        <v>0.12</v>
      </c>
    </row>
    <row r="39" spans="1:9" ht="15" customHeight="1">
      <c r="A39" s="49" t="s">
        <v>1211</v>
      </c>
      <c r="B39" s="42" t="s">
        <v>764</v>
      </c>
      <c r="C39" s="61">
        <v>11340</v>
      </c>
      <c r="D39" s="61">
        <v>14490</v>
      </c>
      <c r="E39" s="61">
        <v>21420</v>
      </c>
      <c r="F39" s="61">
        <v>53550</v>
      </c>
      <c r="G39" s="57">
        <v>106470</v>
      </c>
      <c r="H39" s="62" t="s">
        <v>450</v>
      </c>
      <c r="I39" s="63">
        <v>0.12</v>
      </c>
    </row>
    <row r="40" spans="1:9" ht="15" customHeight="1">
      <c r="A40" s="49" t="s">
        <v>1212</v>
      </c>
      <c r="B40" s="42" t="s">
        <v>766</v>
      </c>
      <c r="C40" s="61">
        <v>15120</v>
      </c>
      <c r="D40" s="61">
        <v>18270</v>
      </c>
      <c r="E40" s="61">
        <v>27090</v>
      </c>
      <c r="F40" s="61">
        <v>68040</v>
      </c>
      <c r="G40" s="57">
        <v>134820</v>
      </c>
      <c r="H40" s="62" t="s">
        <v>450</v>
      </c>
      <c r="I40" s="63">
        <v>0.12</v>
      </c>
    </row>
    <row r="41" spans="1:2" ht="13.5" customHeight="1">
      <c r="A41" s="49"/>
      <c r="B41" s="138" t="s">
        <v>1213</v>
      </c>
    </row>
  </sheetData>
  <sheetProtection/>
  <mergeCells count="6">
    <mergeCell ref="C2:G2"/>
    <mergeCell ref="B6:G6"/>
    <mergeCell ref="B14:G14"/>
    <mergeCell ref="B21:G21"/>
    <mergeCell ref="B30:G30"/>
    <mergeCell ref="B36:G36"/>
  </mergeCells>
  <printOptions/>
  <pageMargins left="0.6993055555555555" right="0.6993055555555555"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46"/>
  <sheetViews>
    <sheetView zoomScalePageLayoutView="0" workbookViewId="0" topLeftCell="A1">
      <selection activeCell="H10" sqref="H10"/>
    </sheetView>
  </sheetViews>
  <sheetFormatPr defaultColWidth="9" defaultRowHeight="12.75"/>
  <cols>
    <col min="1" max="1" width="20.83203125" style="0" customWidth="1"/>
    <col min="2" max="2" width="30.5" style="0" customWidth="1"/>
    <col min="3" max="3" width="17.5" style="0" customWidth="1"/>
    <col min="4" max="4" width="17.33203125" style="0" customWidth="1"/>
    <col min="5" max="7" width="17.5" style="0" customWidth="1"/>
    <col min="8" max="8" width="18.33203125" style="0" customWidth="1"/>
    <col min="9" max="9" width="21.83203125" style="0" customWidth="1"/>
  </cols>
  <sheetData>
    <row r="1" ht="19.5" customHeight="1">
      <c r="A1" s="23" t="s">
        <v>1182</v>
      </c>
    </row>
    <row r="2" spans="1:9" ht="18.75" customHeight="1">
      <c r="A2" s="144" t="s">
        <v>1214</v>
      </c>
      <c r="B2" s="323" t="s">
        <v>672</v>
      </c>
      <c r="C2" s="324"/>
      <c r="D2" s="324"/>
      <c r="E2" s="324"/>
      <c r="F2" s="325"/>
      <c r="H2" s="60" t="s">
        <v>440</v>
      </c>
      <c r="I2" s="60" t="s">
        <v>441</v>
      </c>
    </row>
    <row r="3" spans="1:9" ht="13.5" customHeight="1">
      <c r="A3" s="49" t="s">
        <v>432</v>
      </c>
      <c r="B3" s="142" t="s">
        <v>673</v>
      </c>
      <c r="C3" s="41" t="s">
        <v>675</v>
      </c>
      <c r="D3" s="41" t="s">
        <v>676</v>
      </c>
      <c r="E3" s="41" t="s">
        <v>677</v>
      </c>
      <c r="F3" s="41" t="s">
        <v>678</v>
      </c>
      <c r="G3" s="56" t="s">
        <v>679</v>
      </c>
      <c r="H3" s="62"/>
      <c r="I3" s="63"/>
    </row>
    <row r="4" spans="1:9" ht="13.5" customHeight="1">
      <c r="A4" s="49" t="s">
        <v>1215</v>
      </c>
      <c r="B4" s="143" t="s">
        <v>773</v>
      </c>
      <c r="C4" s="61">
        <v>6804</v>
      </c>
      <c r="D4" s="61">
        <v>8568</v>
      </c>
      <c r="E4" s="61">
        <v>13230</v>
      </c>
      <c r="F4" s="61">
        <v>32130</v>
      </c>
      <c r="G4" s="57">
        <v>64260</v>
      </c>
      <c r="H4" s="62" t="s">
        <v>450</v>
      </c>
      <c r="I4" s="63">
        <v>0.12</v>
      </c>
    </row>
    <row r="5" spans="1:9" ht="13.5" customHeight="1">
      <c r="A5" s="49" t="s">
        <v>1216</v>
      </c>
      <c r="B5" s="143" t="s">
        <v>775</v>
      </c>
      <c r="C5" s="61">
        <v>6804</v>
      </c>
      <c r="D5" s="61">
        <v>8568</v>
      </c>
      <c r="E5" s="61">
        <v>13230</v>
      </c>
      <c r="F5" s="61">
        <v>32130</v>
      </c>
      <c r="G5" s="57">
        <v>64260</v>
      </c>
      <c r="H5" s="62" t="s">
        <v>450</v>
      </c>
      <c r="I5" s="63">
        <v>0.12</v>
      </c>
    </row>
    <row r="6" spans="1:9" ht="13.5" customHeight="1">
      <c r="A6" s="49" t="s">
        <v>1217</v>
      </c>
      <c r="B6" s="143" t="s">
        <v>1218</v>
      </c>
      <c r="C6" s="61">
        <v>6804</v>
      </c>
      <c r="D6" s="61">
        <v>8568</v>
      </c>
      <c r="E6" s="61">
        <v>13230</v>
      </c>
      <c r="F6" s="61">
        <v>32130</v>
      </c>
      <c r="G6" s="57">
        <v>64260</v>
      </c>
      <c r="H6" s="62" t="s">
        <v>450</v>
      </c>
      <c r="I6" s="63">
        <v>0.12</v>
      </c>
    </row>
    <row r="7" spans="1:9" ht="13.5" customHeight="1">
      <c r="A7" s="49" t="s">
        <v>1219</v>
      </c>
      <c r="B7" s="143" t="s">
        <v>1218</v>
      </c>
      <c r="C7" s="61">
        <v>6804</v>
      </c>
      <c r="D7" s="61">
        <v>8568</v>
      </c>
      <c r="E7" s="61">
        <v>13230</v>
      </c>
      <c r="F7" s="61">
        <v>32130</v>
      </c>
      <c r="G7" s="57">
        <v>64260</v>
      </c>
      <c r="H7" s="62" t="s">
        <v>450</v>
      </c>
      <c r="I7" s="63">
        <v>0.12</v>
      </c>
    </row>
    <row r="8" spans="1:9" ht="13.5" customHeight="1">
      <c r="A8" s="49" t="s">
        <v>1220</v>
      </c>
      <c r="B8" s="143" t="s">
        <v>781</v>
      </c>
      <c r="C8" s="61">
        <v>7200</v>
      </c>
      <c r="D8" s="61">
        <v>9000</v>
      </c>
      <c r="E8" s="61">
        <v>13800</v>
      </c>
      <c r="F8" s="61">
        <v>35910</v>
      </c>
      <c r="G8" s="57">
        <v>71190</v>
      </c>
      <c r="H8" s="62" t="s">
        <v>450</v>
      </c>
      <c r="I8" s="63">
        <v>0.12</v>
      </c>
    </row>
    <row r="9" spans="1:9" ht="18.75" customHeight="1">
      <c r="A9" s="49"/>
      <c r="B9" s="373" t="s">
        <v>1221</v>
      </c>
      <c r="C9" s="373"/>
      <c r="D9" s="373"/>
      <c r="E9" s="373"/>
      <c r="F9" s="373"/>
      <c r="G9" s="373"/>
      <c r="H9" s="62"/>
      <c r="I9" s="63"/>
    </row>
    <row r="10" spans="1:9" ht="13.5" customHeight="1">
      <c r="A10" s="49" t="s">
        <v>1222</v>
      </c>
      <c r="B10" s="143" t="s">
        <v>784</v>
      </c>
      <c r="C10" s="61">
        <v>3600</v>
      </c>
      <c r="D10" s="61">
        <v>4560</v>
      </c>
      <c r="E10" s="61">
        <v>6726</v>
      </c>
      <c r="F10" s="61">
        <v>14490</v>
      </c>
      <c r="G10" s="57">
        <v>28350</v>
      </c>
      <c r="H10" s="62" t="s">
        <v>450</v>
      </c>
      <c r="I10" s="63">
        <v>0.12</v>
      </c>
    </row>
    <row r="11" spans="1:9" ht="13.5" customHeight="1">
      <c r="A11" s="49" t="s">
        <v>1223</v>
      </c>
      <c r="B11" s="143" t="s">
        <v>786</v>
      </c>
      <c r="C11" s="61">
        <v>3600</v>
      </c>
      <c r="D11" s="61">
        <v>4560</v>
      </c>
      <c r="E11" s="61">
        <v>6783</v>
      </c>
      <c r="F11" s="61">
        <v>14490</v>
      </c>
      <c r="G11" s="57">
        <v>28350</v>
      </c>
      <c r="H11" s="62" t="s">
        <v>450</v>
      </c>
      <c r="I11" s="63">
        <v>0.12</v>
      </c>
    </row>
    <row r="12" spans="1:9" ht="13.5" customHeight="1">
      <c r="A12" s="49" t="s">
        <v>1224</v>
      </c>
      <c r="B12" s="143" t="s">
        <v>788</v>
      </c>
      <c r="C12" s="61">
        <v>3600</v>
      </c>
      <c r="D12" s="61">
        <v>4560</v>
      </c>
      <c r="E12" s="61">
        <v>6783</v>
      </c>
      <c r="F12" s="61">
        <v>14490</v>
      </c>
      <c r="G12" s="57">
        <v>28350</v>
      </c>
      <c r="H12" s="62" t="s">
        <v>450</v>
      </c>
      <c r="I12" s="63">
        <v>0.12</v>
      </c>
    </row>
    <row r="13" spans="1:9" ht="13.5" customHeight="1">
      <c r="A13" s="49" t="s">
        <v>1225</v>
      </c>
      <c r="B13" s="143" t="s">
        <v>790</v>
      </c>
      <c r="C13" s="61">
        <v>12600</v>
      </c>
      <c r="D13" s="61">
        <v>15600</v>
      </c>
      <c r="E13" s="61">
        <v>23400</v>
      </c>
      <c r="F13" s="61">
        <v>60480</v>
      </c>
      <c r="G13" s="57">
        <v>120960</v>
      </c>
      <c r="H13" s="62" t="s">
        <v>450</v>
      </c>
      <c r="I13" s="63">
        <v>0.12</v>
      </c>
    </row>
    <row r="14" spans="1:9" ht="13.5" customHeight="1">
      <c r="A14" s="49" t="s">
        <v>1226</v>
      </c>
      <c r="B14" s="143" t="s">
        <v>792</v>
      </c>
      <c r="C14" s="61">
        <v>12600</v>
      </c>
      <c r="D14" s="61">
        <v>15600</v>
      </c>
      <c r="E14" s="61">
        <v>23400</v>
      </c>
      <c r="F14" s="61">
        <v>60480</v>
      </c>
      <c r="G14" s="57">
        <v>120960</v>
      </c>
      <c r="H14" s="62" t="s">
        <v>450</v>
      </c>
      <c r="I14" s="63">
        <v>0.12</v>
      </c>
    </row>
    <row r="15" spans="1:9" ht="13.5" customHeight="1">
      <c r="A15" s="49" t="s">
        <v>1227</v>
      </c>
      <c r="B15" s="143" t="s">
        <v>794</v>
      </c>
      <c r="C15" s="61">
        <v>3240</v>
      </c>
      <c r="D15" s="61">
        <v>4200</v>
      </c>
      <c r="E15" s="61">
        <v>5400</v>
      </c>
      <c r="F15" s="61">
        <v>14490</v>
      </c>
      <c r="G15" s="57">
        <v>28350</v>
      </c>
      <c r="H15" s="62" t="s">
        <v>450</v>
      </c>
      <c r="I15" s="63">
        <v>0.12</v>
      </c>
    </row>
    <row r="16" spans="1:9" ht="13.5" customHeight="1">
      <c r="A16" s="49" t="s">
        <v>1228</v>
      </c>
      <c r="B16" s="143" t="s">
        <v>796</v>
      </c>
      <c r="C16" s="61">
        <v>3600</v>
      </c>
      <c r="D16" s="61">
        <v>4560</v>
      </c>
      <c r="E16" s="61">
        <v>6840</v>
      </c>
      <c r="F16" s="61">
        <v>14490</v>
      </c>
      <c r="G16" s="57">
        <v>28350</v>
      </c>
      <c r="H16" s="62" t="s">
        <v>450</v>
      </c>
      <c r="I16" s="63">
        <v>0.12</v>
      </c>
    </row>
    <row r="17" spans="1:9" ht="13.5" customHeight="1">
      <c r="A17" s="49" t="s">
        <v>1229</v>
      </c>
      <c r="B17" s="143" t="s">
        <v>798</v>
      </c>
      <c r="C17" s="61">
        <v>3600</v>
      </c>
      <c r="D17" s="61">
        <v>4560</v>
      </c>
      <c r="E17" s="61">
        <v>6840</v>
      </c>
      <c r="F17" s="61">
        <v>14490</v>
      </c>
      <c r="G17" s="57">
        <v>28350</v>
      </c>
      <c r="H17" s="62" t="s">
        <v>450</v>
      </c>
      <c r="I17" s="63">
        <v>0.12</v>
      </c>
    </row>
    <row r="18" spans="1:9" ht="13.5" customHeight="1">
      <c r="A18" s="49" t="s">
        <v>1230</v>
      </c>
      <c r="B18" s="143" t="s">
        <v>800</v>
      </c>
      <c r="C18" s="61">
        <v>5985</v>
      </c>
      <c r="D18" s="61">
        <v>6150</v>
      </c>
      <c r="E18" s="61">
        <v>9000</v>
      </c>
      <c r="F18" s="61">
        <v>18900</v>
      </c>
      <c r="G18" s="57">
        <v>37800</v>
      </c>
      <c r="H18" s="62" t="s">
        <v>450</v>
      </c>
      <c r="I18" s="63">
        <v>0.12</v>
      </c>
    </row>
    <row r="19" spans="1:9" ht="13.5" customHeight="1">
      <c r="A19" s="49" t="s">
        <v>1231</v>
      </c>
      <c r="B19" s="143" t="s">
        <v>802</v>
      </c>
      <c r="C19" s="61">
        <v>4560</v>
      </c>
      <c r="D19" s="61">
        <v>5400</v>
      </c>
      <c r="E19" s="61">
        <v>8160</v>
      </c>
      <c r="F19" s="61">
        <v>17010</v>
      </c>
      <c r="G19" s="57">
        <v>34020</v>
      </c>
      <c r="H19" s="62" t="s">
        <v>450</v>
      </c>
      <c r="I19" s="63">
        <v>0.12</v>
      </c>
    </row>
    <row r="20" spans="1:9" ht="13.5" customHeight="1">
      <c r="A20" s="49" t="s">
        <v>1232</v>
      </c>
      <c r="B20" s="143" t="s">
        <v>804</v>
      </c>
      <c r="C20" s="61">
        <v>4560</v>
      </c>
      <c r="D20" s="61">
        <v>5400</v>
      </c>
      <c r="E20" s="61">
        <v>8160</v>
      </c>
      <c r="F20" s="61">
        <v>17010</v>
      </c>
      <c r="G20" s="57">
        <v>34020</v>
      </c>
      <c r="H20" s="62" t="s">
        <v>450</v>
      </c>
      <c r="I20" s="63">
        <v>0.12</v>
      </c>
    </row>
    <row r="21" spans="1:9" ht="13.5" customHeight="1">
      <c r="A21" s="49" t="s">
        <v>1233</v>
      </c>
      <c r="B21" s="143" t="s">
        <v>806</v>
      </c>
      <c r="C21" s="61">
        <v>7080</v>
      </c>
      <c r="D21" s="61">
        <v>7080</v>
      </c>
      <c r="E21" s="61">
        <v>10800</v>
      </c>
      <c r="F21" s="61">
        <v>22680</v>
      </c>
      <c r="G21" s="57">
        <v>45360</v>
      </c>
      <c r="H21" s="62" t="s">
        <v>450</v>
      </c>
      <c r="I21" s="63">
        <v>0.12</v>
      </c>
    </row>
    <row r="22" spans="1:9" ht="13.5" customHeight="1">
      <c r="A22" s="49" t="s">
        <v>1234</v>
      </c>
      <c r="B22" s="143" t="s">
        <v>808</v>
      </c>
      <c r="C22" s="61">
        <v>7616</v>
      </c>
      <c r="D22" s="61">
        <v>9075</v>
      </c>
      <c r="E22" s="61">
        <v>13800</v>
      </c>
      <c r="F22" s="61">
        <v>28350</v>
      </c>
      <c r="G22" s="57">
        <v>56700</v>
      </c>
      <c r="H22" s="62" t="s">
        <v>450</v>
      </c>
      <c r="I22" s="63">
        <v>0.12</v>
      </c>
    </row>
    <row r="23" spans="1:9" ht="13.5" customHeight="1">
      <c r="A23" s="49" t="s">
        <v>1235</v>
      </c>
      <c r="B23" s="143" t="s">
        <v>810</v>
      </c>
      <c r="C23" s="61">
        <v>7680</v>
      </c>
      <c r="D23" s="61">
        <v>9000</v>
      </c>
      <c r="E23" s="61">
        <v>13800</v>
      </c>
      <c r="F23" s="61">
        <v>28350</v>
      </c>
      <c r="G23" s="57">
        <v>56700</v>
      </c>
      <c r="H23" s="62" t="s">
        <v>450</v>
      </c>
      <c r="I23" s="63">
        <v>0.12</v>
      </c>
    </row>
    <row r="24" spans="1:9" ht="13.5" customHeight="1">
      <c r="A24" s="49" t="s">
        <v>1236</v>
      </c>
      <c r="B24" s="143" t="s">
        <v>1237</v>
      </c>
      <c r="C24" s="61">
        <v>12600</v>
      </c>
      <c r="D24" s="61">
        <v>12600</v>
      </c>
      <c r="E24" s="61">
        <v>18000</v>
      </c>
      <c r="F24" s="61">
        <v>37500</v>
      </c>
      <c r="G24" s="57">
        <v>75600</v>
      </c>
      <c r="H24" s="62" t="s">
        <v>450</v>
      </c>
      <c r="I24" s="63">
        <v>0.12</v>
      </c>
    </row>
    <row r="25" spans="1:9" ht="18.75" customHeight="1">
      <c r="A25" s="49"/>
      <c r="B25" s="373" t="s">
        <v>843</v>
      </c>
      <c r="C25" s="373"/>
      <c r="D25" s="373"/>
      <c r="E25" s="373"/>
      <c r="F25" s="373"/>
      <c r="G25" s="373"/>
      <c r="H25" s="62"/>
      <c r="I25" s="63"/>
    </row>
    <row r="26" spans="1:9" ht="13.5" customHeight="1">
      <c r="A26" s="49" t="s">
        <v>1238</v>
      </c>
      <c r="B26" s="143" t="s">
        <v>817</v>
      </c>
      <c r="C26" s="61">
        <v>13800</v>
      </c>
      <c r="D26" s="61">
        <v>13800</v>
      </c>
      <c r="E26" s="61">
        <v>20400</v>
      </c>
      <c r="F26" s="61">
        <v>42840</v>
      </c>
      <c r="G26" s="57">
        <v>85050</v>
      </c>
      <c r="H26" s="62" t="s">
        <v>450</v>
      </c>
      <c r="I26" s="63">
        <v>0.12</v>
      </c>
    </row>
    <row r="27" spans="1:9" ht="13.5" customHeight="1">
      <c r="A27" s="49" t="s">
        <v>1239</v>
      </c>
      <c r="B27" s="143" t="s">
        <v>819</v>
      </c>
      <c r="C27" s="61">
        <v>13800</v>
      </c>
      <c r="D27" s="61">
        <v>13800</v>
      </c>
      <c r="E27" s="61">
        <v>20400</v>
      </c>
      <c r="F27" s="61">
        <v>42840</v>
      </c>
      <c r="G27" s="57">
        <v>85050</v>
      </c>
      <c r="H27" s="62" t="s">
        <v>450</v>
      </c>
      <c r="I27" s="63">
        <v>0.12</v>
      </c>
    </row>
    <row r="28" spans="1:9" ht="13.5" customHeight="1">
      <c r="A28" s="49" t="s">
        <v>1240</v>
      </c>
      <c r="B28" s="143" t="s">
        <v>821</v>
      </c>
      <c r="C28" s="61">
        <v>18000</v>
      </c>
      <c r="D28" s="61">
        <v>18000</v>
      </c>
      <c r="E28" s="61">
        <v>27000</v>
      </c>
      <c r="F28" s="61">
        <v>56700</v>
      </c>
      <c r="G28" s="57">
        <v>113400</v>
      </c>
      <c r="H28" s="62" t="s">
        <v>450</v>
      </c>
      <c r="I28" s="63">
        <v>0.12</v>
      </c>
    </row>
    <row r="29" spans="1:9" ht="13.5" customHeight="1">
      <c r="A29" s="49" t="s">
        <v>1241</v>
      </c>
      <c r="B29" s="145" t="s">
        <v>823</v>
      </c>
      <c r="C29" s="61">
        <v>16200</v>
      </c>
      <c r="D29" s="61">
        <v>16200</v>
      </c>
      <c r="E29" s="61">
        <v>25200</v>
      </c>
      <c r="F29" s="61">
        <v>65520</v>
      </c>
      <c r="G29" s="57">
        <v>130410</v>
      </c>
      <c r="H29" s="62" t="s">
        <v>450</v>
      </c>
      <c r="I29" s="63">
        <v>0.12</v>
      </c>
    </row>
    <row r="30" spans="1:9" ht="13.5" customHeight="1">
      <c r="A30" s="49" t="s">
        <v>1242</v>
      </c>
      <c r="B30" s="145" t="s">
        <v>825</v>
      </c>
      <c r="C30" s="61">
        <v>16200</v>
      </c>
      <c r="D30" s="61">
        <v>16200</v>
      </c>
      <c r="E30" s="61">
        <v>25200</v>
      </c>
      <c r="F30" s="61">
        <v>65520</v>
      </c>
      <c r="G30" s="57">
        <v>130284</v>
      </c>
      <c r="H30" s="62" t="s">
        <v>450</v>
      </c>
      <c r="I30" s="63">
        <v>0.12</v>
      </c>
    </row>
    <row r="31" spans="1:9" ht="13.5" customHeight="1">
      <c r="A31" s="49" t="s">
        <v>1243</v>
      </c>
      <c r="B31" s="145" t="s">
        <v>827</v>
      </c>
      <c r="C31" s="61">
        <v>20825</v>
      </c>
      <c r="D31" s="61">
        <v>20825</v>
      </c>
      <c r="E31" s="61">
        <v>33000</v>
      </c>
      <c r="F31" s="61">
        <v>86310</v>
      </c>
      <c r="G31" s="57">
        <v>172620</v>
      </c>
      <c r="H31" s="62" t="s">
        <v>450</v>
      </c>
      <c r="I31" s="63">
        <v>0.12</v>
      </c>
    </row>
    <row r="32" spans="1:9" ht="13.5" customHeight="1">
      <c r="A32" s="49" t="s">
        <v>1244</v>
      </c>
      <c r="B32" s="143" t="s">
        <v>829</v>
      </c>
      <c r="C32" s="61">
        <v>7200</v>
      </c>
      <c r="D32" s="61">
        <v>7200</v>
      </c>
      <c r="E32" s="61">
        <v>10800</v>
      </c>
      <c r="F32" s="61">
        <v>28350</v>
      </c>
      <c r="G32" s="57">
        <v>56700</v>
      </c>
      <c r="H32" s="62" t="s">
        <v>450</v>
      </c>
      <c r="I32" s="63">
        <v>0.12</v>
      </c>
    </row>
    <row r="33" spans="1:9" ht="13.5" customHeight="1">
      <c r="A33" s="49" t="s">
        <v>1245</v>
      </c>
      <c r="B33" s="143" t="s">
        <v>831</v>
      </c>
      <c r="C33" s="61">
        <v>7200</v>
      </c>
      <c r="D33" s="61">
        <v>7200</v>
      </c>
      <c r="E33" s="61">
        <v>10800</v>
      </c>
      <c r="F33" s="61">
        <v>28350</v>
      </c>
      <c r="G33" s="57">
        <v>56700</v>
      </c>
      <c r="H33" s="62" t="s">
        <v>450</v>
      </c>
      <c r="I33" s="63">
        <v>0.12</v>
      </c>
    </row>
    <row r="34" spans="1:9" ht="13.5" customHeight="1">
      <c r="A34" s="49" t="s">
        <v>1246</v>
      </c>
      <c r="B34" s="143" t="s">
        <v>841</v>
      </c>
      <c r="C34" s="61">
        <v>12600</v>
      </c>
      <c r="D34" s="61">
        <v>15750</v>
      </c>
      <c r="E34" s="61">
        <v>23310</v>
      </c>
      <c r="F34" s="61">
        <v>46620</v>
      </c>
      <c r="G34" s="57">
        <v>93240</v>
      </c>
      <c r="H34" s="62" t="s">
        <v>450</v>
      </c>
      <c r="I34" s="63">
        <v>0.12</v>
      </c>
    </row>
    <row r="35" spans="1:9" ht="13.5" customHeight="1">
      <c r="A35" s="49" t="s">
        <v>1247</v>
      </c>
      <c r="B35" s="143" t="s">
        <v>833</v>
      </c>
      <c r="C35" s="61">
        <v>945</v>
      </c>
      <c r="D35" s="61">
        <v>1134</v>
      </c>
      <c r="E35" s="61">
        <v>1701</v>
      </c>
      <c r="F35" s="61">
        <v>2898</v>
      </c>
      <c r="G35" s="57">
        <v>5670</v>
      </c>
      <c r="H35" s="62" t="s">
        <v>450</v>
      </c>
      <c r="I35" s="63">
        <v>0.12</v>
      </c>
    </row>
    <row r="36" spans="1:9" ht="13.5" customHeight="1">
      <c r="A36" s="49" t="s">
        <v>1248</v>
      </c>
      <c r="B36" s="143" t="s">
        <v>835</v>
      </c>
      <c r="C36" s="61">
        <v>945</v>
      </c>
      <c r="D36" s="61">
        <v>1134</v>
      </c>
      <c r="E36" s="61">
        <v>1701</v>
      </c>
      <c r="F36" s="61">
        <v>2898</v>
      </c>
      <c r="G36" s="57">
        <v>5670</v>
      </c>
      <c r="H36" s="62" t="s">
        <v>450</v>
      </c>
      <c r="I36" s="63">
        <v>0.12</v>
      </c>
    </row>
    <row r="37" spans="1:9" ht="13.5" customHeight="1">
      <c r="A37" s="49" t="s">
        <v>1249</v>
      </c>
      <c r="B37" s="143" t="s">
        <v>837</v>
      </c>
      <c r="C37" s="61">
        <v>945</v>
      </c>
      <c r="D37" s="61">
        <v>1134</v>
      </c>
      <c r="E37" s="61">
        <v>1701</v>
      </c>
      <c r="F37" s="61">
        <v>2898</v>
      </c>
      <c r="G37" s="57">
        <v>5670</v>
      </c>
      <c r="H37" s="62" t="s">
        <v>450</v>
      </c>
      <c r="I37" s="63">
        <v>0.12</v>
      </c>
    </row>
    <row r="38" spans="1:9" ht="13.5" customHeight="1">
      <c r="A38" s="49" t="s">
        <v>1250</v>
      </c>
      <c r="B38" s="143" t="s">
        <v>839</v>
      </c>
      <c r="C38" s="61">
        <v>3480</v>
      </c>
      <c r="D38" s="61">
        <v>4080</v>
      </c>
      <c r="E38" s="61">
        <v>6360</v>
      </c>
      <c r="F38" s="61">
        <v>17010</v>
      </c>
      <c r="G38" s="57">
        <v>33390</v>
      </c>
      <c r="H38" s="62" t="s">
        <v>450</v>
      </c>
      <c r="I38" s="63">
        <v>0.12</v>
      </c>
    </row>
    <row r="39" spans="1:9" ht="13.5" customHeight="1">
      <c r="A39" s="49" t="s">
        <v>1251</v>
      </c>
      <c r="B39" s="143" t="s">
        <v>845</v>
      </c>
      <c r="C39" s="61">
        <v>9000</v>
      </c>
      <c r="D39" s="61">
        <v>11280</v>
      </c>
      <c r="E39" s="61">
        <v>17400</v>
      </c>
      <c r="F39" s="61">
        <v>45360</v>
      </c>
      <c r="G39" s="57">
        <v>90090</v>
      </c>
      <c r="H39" s="62" t="s">
        <v>450</v>
      </c>
      <c r="I39" s="63">
        <v>0.12</v>
      </c>
    </row>
    <row r="40" spans="1:9" ht="13.5" customHeight="1">
      <c r="A40" s="49" t="s">
        <v>1252</v>
      </c>
      <c r="B40" s="143" t="s">
        <v>847</v>
      </c>
      <c r="C40" s="61">
        <v>4560</v>
      </c>
      <c r="D40" s="61">
        <v>5400</v>
      </c>
      <c r="E40" s="61">
        <v>8160</v>
      </c>
      <c r="F40" s="61">
        <v>17010</v>
      </c>
      <c r="G40" s="57">
        <v>34020</v>
      </c>
      <c r="H40" s="62" t="s">
        <v>450</v>
      </c>
      <c r="I40" s="63">
        <v>0.12</v>
      </c>
    </row>
    <row r="41" spans="1:9" ht="13.5" customHeight="1">
      <c r="A41" s="49" t="s">
        <v>1253</v>
      </c>
      <c r="B41" s="143" t="s">
        <v>849</v>
      </c>
      <c r="C41" s="61">
        <v>4560</v>
      </c>
      <c r="D41" s="61">
        <v>5400</v>
      </c>
      <c r="E41" s="61">
        <v>8160</v>
      </c>
      <c r="F41" s="61">
        <v>17010</v>
      </c>
      <c r="G41" s="57">
        <v>34020</v>
      </c>
      <c r="H41" s="62" t="s">
        <v>450</v>
      </c>
      <c r="I41" s="63">
        <v>0.12</v>
      </c>
    </row>
    <row r="42" spans="1:9" ht="13.5" customHeight="1">
      <c r="A42" s="49" t="s">
        <v>1254</v>
      </c>
      <c r="B42" s="143" t="s">
        <v>851</v>
      </c>
      <c r="C42" s="61">
        <v>4560</v>
      </c>
      <c r="D42" s="61">
        <v>5400</v>
      </c>
      <c r="E42" s="61">
        <v>8160</v>
      </c>
      <c r="F42" s="61">
        <v>22680</v>
      </c>
      <c r="G42" s="57">
        <v>45360</v>
      </c>
      <c r="H42" s="62" t="s">
        <v>450</v>
      </c>
      <c r="I42" s="63">
        <v>0.12</v>
      </c>
    </row>
    <row r="43" spans="1:9" ht="13.5" customHeight="1">
      <c r="A43" s="49" t="s">
        <v>1255</v>
      </c>
      <c r="B43" s="143" t="s">
        <v>853</v>
      </c>
      <c r="C43" s="61">
        <v>945</v>
      </c>
      <c r="D43" s="61">
        <v>1134</v>
      </c>
      <c r="E43" s="61">
        <v>1701</v>
      </c>
      <c r="F43" s="61">
        <v>2898</v>
      </c>
      <c r="G43" s="57">
        <v>5670</v>
      </c>
      <c r="H43" s="62" t="s">
        <v>450</v>
      </c>
      <c r="I43" s="63">
        <v>0.12</v>
      </c>
    </row>
    <row r="44" spans="1:9" ht="13.5" customHeight="1">
      <c r="A44" s="49" t="s">
        <v>1256</v>
      </c>
      <c r="B44" s="143" t="s">
        <v>855</v>
      </c>
      <c r="C44" s="61">
        <v>945</v>
      </c>
      <c r="D44" s="61">
        <v>1134</v>
      </c>
      <c r="E44" s="61">
        <v>1701</v>
      </c>
      <c r="F44" s="61">
        <v>2898</v>
      </c>
      <c r="G44" s="57">
        <v>5670</v>
      </c>
      <c r="H44" s="62" t="s">
        <v>450</v>
      </c>
      <c r="I44" s="63">
        <v>0.12</v>
      </c>
    </row>
    <row r="45" spans="1:9" ht="13.5" customHeight="1">
      <c r="A45" s="49" t="s">
        <v>1257</v>
      </c>
      <c r="B45" s="143" t="s">
        <v>857</v>
      </c>
      <c r="C45" s="61">
        <v>945</v>
      </c>
      <c r="D45" s="61">
        <v>1134</v>
      </c>
      <c r="E45" s="61">
        <v>1701</v>
      </c>
      <c r="F45" s="61">
        <v>3654</v>
      </c>
      <c r="G45" s="57">
        <v>7182</v>
      </c>
      <c r="H45" s="62" t="s">
        <v>450</v>
      </c>
      <c r="I45" s="63">
        <v>0.12</v>
      </c>
    </row>
    <row r="46" ht="13.5" customHeight="1">
      <c r="B46" s="38" t="s">
        <v>1258</v>
      </c>
    </row>
  </sheetData>
  <sheetProtection/>
  <mergeCells count="3">
    <mergeCell ref="B2:F2"/>
    <mergeCell ref="B9:G9"/>
    <mergeCell ref="B25:G25"/>
  </mergeCells>
  <printOptions/>
  <pageMargins left="0.6993055555555555" right="0.6993055555555555"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20"/>
  <sheetViews>
    <sheetView zoomScalePageLayoutView="0" workbookViewId="0" topLeftCell="A1">
      <selection activeCell="H4" sqref="H4"/>
    </sheetView>
  </sheetViews>
  <sheetFormatPr defaultColWidth="9" defaultRowHeight="12.75"/>
  <cols>
    <col min="1" max="1" width="26.33203125" style="0" customWidth="1"/>
    <col min="2" max="2" width="30.5" style="0" customWidth="1"/>
    <col min="3" max="3" width="17.5" style="0" customWidth="1"/>
    <col min="4" max="4" width="17.33203125" style="0" customWidth="1"/>
    <col min="5" max="6" width="17.5" style="0" customWidth="1"/>
    <col min="7" max="7" width="17.83203125" style="0" customWidth="1"/>
    <col min="8" max="8" width="18" style="0" customWidth="1"/>
    <col min="9" max="9" width="23.66015625" style="0" customWidth="1"/>
  </cols>
  <sheetData>
    <row r="1" ht="18.75" customHeight="1">
      <c r="A1" s="23" t="s">
        <v>1182</v>
      </c>
    </row>
    <row r="2" spans="2:7" ht="19.5" customHeight="1">
      <c r="B2" s="374" t="s">
        <v>1259</v>
      </c>
      <c r="C2" s="374"/>
      <c r="D2" s="374"/>
      <c r="E2" s="374"/>
      <c r="F2" s="374"/>
      <c r="G2" s="375"/>
    </row>
    <row r="3" spans="1:9" ht="15" customHeight="1">
      <c r="A3" s="49" t="s">
        <v>432</v>
      </c>
      <c r="B3" s="142" t="s">
        <v>673</v>
      </c>
      <c r="C3" s="41" t="s">
        <v>675</v>
      </c>
      <c r="D3" s="41" t="s">
        <v>676</v>
      </c>
      <c r="E3" s="41" t="s">
        <v>677</v>
      </c>
      <c r="F3" s="41" t="s">
        <v>678</v>
      </c>
      <c r="G3" s="56" t="s">
        <v>679</v>
      </c>
      <c r="H3" s="60" t="s">
        <v>440</v>
      </c>
      <c r="I3" s="60" t="s">
        <v>441</v>
      </c>
    </row>
    <row r="4" spans="1:9" ht="15" customHeight="1">
      <c r="A4" s="49" t="s">
        <v>1260</v>
      </c>
      <c r="B4" s="143" t="s">
        <v>860</v>
      </c>
      <c r="C4" s="61">
        <v>13800</v>
      </c>
      <c r="D4" s="61">
        <v>13800</v>
      </c>
      <c r="E4" s="61">
        <v>20400</v>
      </c>
      <c r="F4" s="61">
        <v>42840</v>
      </c>
      <c r="G4" s="57">
        <v>85050</v>
      </c>
      <c r="H4" s="62" t="s">
        <v>450</v>
      </c>
      <c r="I4" s="63">
        <v>0.12</v>
      </c>
    </row>
    <row r="5" spans="1:9" ht="15" customHeight="1">
      <c r="A5" s="49" t="s">
        <v>1261</v>
      </c>
      <c r="B5" s="143" t="s">
        <v>862</v>
      </c>
      <c r="C5" s="61">
        <v>13800</v>
      </c>
      <c r="D5" s="61">
        <v>13800</v>
      </c>
      <c r="E5" s="61">
        <v>20400</v>
      </c>
      <c r="F5" s="61">
        <v>42840</v>
      </c>
      <c r="G5" s="57">
        <v>85050</v>
      </c>
      <c r="H5" s="62" t="s">
        <v>450</v>
      </c>
      <c r="I5" s="63">
        <v>0.12</v>
      </c>
    </row>
    <row r="6" spans="1:9" ht="15" customHeight="1">
      <c r="A6" s="49" t="s">
        <v>1262</v>
      </c>
      <c r="B6" s="143" t="s">
        <v>864</v>
      </c>
      <c r="C6" s="61">
        <v>18000</v>
      </c>
      <c r="D6" s="61">
        <v>18000</v>
      </c>
      <c r="E6" s="61">
        <v>27000</v>
      </c>
      <c r="F6" s="61">
        <v>56700</v>
      </c>
      <c r="G6" s="57">
        <v>113400</v>
      </c>
      <c r="H6" s="62" t="s">
        <v>450</v>
      </c>
      <c r="I6" s="63">
        <v>0.12</v>
      </c>
    </row>
    <row r="7" spans="1:9" ht="19.5" customHeight="1">
      <c r="A7" s="49"/>
      <c r="B7" s="373" t="s">
        <v>891</v>
      </c>
      <c r="C7" s="373"/>
      <c r="D7" s="373"/>
      <c r="E7" s="373"/>
      <c r="F7" s="373"/>
      <c r="G7" s="373"/>
      <c r="H7" s="62"/>
      <c r="I7" s="63"/>
    </row>
    <row r="8" spans="1:9" ht="15" customHeight="1">
      <c r="A8" s="49" t="s">
        <v>1263</v>
      </c>
      <c r="B8" s="143" t="s">
        <v>893</v>
      </c>
      <c r="C8" s="61">
        <v>3000</v>
      </c>
      <c r="D8" s="61">
        <v>3000</v>
      </c>
      <c r="E8" s="61">
        <v>4200</v>
      </c>
      <c r="F8" s="61">
        <v>11340</v>
      </c>
      <c r="G8" s="57">
        <v>22050</v>
      </c>
      <c r="H8" s="62" t="s">
        <v>450</v>
      </c>
      <c r="I8" s="63">
        <v>0.12</v>
      </c>
    </row>
    <row r="9" spans="1:9" ht="15" customHeight="1">
      <c r="A9" s="49" t="s">
        <v>1264</v>
      </c>
      <c r="B9" s="143" t="s">
        <v>895</v>
      </c>
      <c r="C9" s="61">
        <v>3000</v>
      </c>
      <c r="D9" s="61">
        <v>3000</v>
      </c>
      <c r="E9" s="61">
        <v>4200</v>
      </c>
      <c r="F9" s="61">
        <v>11340</v>
      </c>
      <c r="G9" s="57">
        <v>22050</v>
      </c>
      <c r="H9" s="62" t="s">
        <v>450</v>
      </c>
      <c r="I9" s="63">
        <v>0.12</v>
      </c>
    </row>
    <row r="10" spans="1:9" ht="15" customHeight="1">
      <c r="A10" s="49" t="s">
        <v>1265</v>
      </c>
      <c r="B10" s="143" t="s">
        <v>897</v>
      </c>
      <c r="C10" s="61">
        <v>3600</v>
      </c>
      <c r="D10" s="61">
        <v>3600</v>
      </c>
      <c r="E10" s="61">
        <v>5400</v>
      </c>
      <c r="F10" s="61">
        <v>14490</v>
      </c>
      <c r="G10" s="57">
        <v>28980</v>
      </c>
      <c r="H10" s="62" t="s">
        <v>450</v>
      </c>
      <c r="I10" s="63">
        <v>0.12</v>
      </c>
    </row>
    <row r="11" spans="1:9" ht="15" customHeight="1">
      <c r="A11" s="49" t="s">
        <v>1266</v>
      </c>
      <c r="B11" s="143" t="s">
        <v>899</v>
      </c>
      <c r="C11" s="61">
        <v>3000</v>
      </c>
      <c r="D11" s="61">
        <v>3000</v>
      </c>
      <c r="E11" s="61">
        <v>4200</v>
      </c>
      <c r="F11" s="61">
        <v>11340</v>
      </c>
      <c r="G11" s="57">
        <v>22050</v>
      </c>
      <c r="H11" s="62" t="s">
        <v>450</v>
      </c>
      <c r="I11" s="63">
        <v>0.12</v>
      </c>
    </row>
    <row r="12" spans="1:9" ht="15" customHeight="1">
      <c r="A12" s="49" t="s">
        <v>1267</v>
      </c>
      <c r="B12" s="143" t="s">
        <v>901</v>
      </c>
      <c r="C12" s="61">
        <v>3000</v>
      </c>
      <c r="D12" s="61">
        <v>3000</v>
      </c>
      <c r="E12" s="61">
        <v>4200</v>
      </c>
      <c r="F12" s="61">
        <v>11340</v>
      </c>
      <c r="G12" s="57">
        <v>22050</v>
      </c>
      <c r="H12" s="62" t="s">
        <v>450</v>
      </c>
      <c r="I12" s="63">
        <v>0.12</v>
      </c>
    </row>
    <row r="13" spans="1:9" ht="15" customHeight="1">
      <c r="A13" s="49" t="s">
        <v>1268</v>
      </c>
      <c r="B13" s="143" t="s">
        <v>903</v>
      </c>
      <c r="C13" s="61">
        <v>3600</v>
      </c>
      <c r="D13" s="61">
        <v>3600</v>
      </c>
      <c r="E13" s="61">
        <v>5400</v>
      </c>
      <c r="F13" s="61">
        <v>14490</v>
      </c>
      <c r="G13" s="57">
        <v>28980</v>
      </c>
      <c r="H13" s="62" t="s">
        <v>450</v>
      </c>
      <c r="I13" s="63">
        <v>0.12</v>
      </c>
    </row>
    <row r="14" spans="1:9" ht="15" customHeight="1">
      <c r="A14" s="49" t="s">
        <v>1269</v>
      </c>
      <c r="B14" s="143" t="s">
        <v>905</v>
      </c>
      <c r="C14" s="61">
        <v>3000</v>
      </c>
      <c r="D14" s="61">
        <v>3000</v>
      </c>
      <c r="E14" s="61">
        <v>4200</v>
      </c>
      <c r="F14" s="61">
        <v>11340</v>
      </c>
      <c r="G14" s="57">
        <v>22050</v>
      </c>
      <c r="H14" s="62" t="s">
        <v>450</v>
      </c>
      <c r="I14" s="63">
        <v>0.12</v>
      </c>
    </row>
    <row r="15" spans="1:9" ht="15" customHeight="1">
      <c r="A15" s="49" t="s">
        <v>1270</v>
      </c>
      <c r="B15" s="143" t="s">
        <v>907</v>
      </c>
      <c r="C15" s="61">
        <v>3000</v>
      </c>
      <c r="D15" s="61">
        <v>3000</v>
      </c>
      <c r="E15" s="61">
        <v>4200</v>
      </c>
      <c r="F15" s="61">
        <v>11340</v>
      </c>
      <c r="G15" s="57">
        <v>22050</v>
      </c>
      <c r="H15" s="62" t="s">
        <v>450</v>
      </c>
      <c r="I15" s="63">
        <v>0.12</v>
      </c>
    </row>
    <row r="16" spans="1:9" ht="15" customHeight="1">
      <c r="A16" s="49" t="s">
        <v>1271</v>
      </c>
      <c r="B16" s="143" t="s">
        <v>909</v>
      </c>
      <c r="C16" s="61">
        <v>3600</v>
      </c>
      <c r="D16" s="61">
        <v>3600</v>
      </c>
      <c r="E16" s="61">
        <v>5400</v>
      </c>
      <c r="F16" s="61">
        <v>14490</v>
      </c>
      <c r="G16" s="57">
        <v>28980</v>
      </c>
      <c r="H16" s="62" t="s">
        <v>450</v>
      </c>
      <c r="I16" s="63">
        <v>0.12</v>
      </c>
    </row>
    <row r="17" spans="1:9" ht="15" customHeight="1">
      <c r="A17" s="49" t="s">
        <v>1272</v>
      </c>
      <c r="B17" s="143" t="s">
        <v>911</v>
      </c>
      <c r="C17" s="61">
        <v>3000</v>
      </c>
      <c r="D17" s="61">
        <v>3000</v>
      </c>
      <c r="E17" s="61">
        <v>4200</v>
      </c>
      <c r="F17" s="61">
        <v>11340</v>
      </c>
      <c r="G17" s="57">
        <v>22050</v>
      </c>
      <c r="H17" s="62" t="s">
        <v>450</v>
      </c>
      <c r="I17" s="63">
        <v>0.12</v>
      </c>
    </row>
    <row r="18" spans="1:9" ht="15" customHeight="1">
      <c r="A18" s="49" t="s">
        <v>1273</v>
      </c>
      <c r="B18" s="143" t="s">
        <v>913</v>
      </c>
      <c r="C18" s="61">
        <v>3000</v>
      </c>
      <c r="D18" s="61">
        <v>3000</v>
      </c>
      <c r="E18" s="61">
        <v>4200</v>
      </c>
      <c r="F18" s="61">
        <v>11340</v>
      </c>
      <c r="G18" s="57">
        <v>22050</v>
      </c>
      <c r="H18" s="62" t="s">
        <v>450</v>
      </c>
      <c r="I18" s="63">
        <v>0.12</v>
      </c>
    </row>
    <row r="19" spans="1:9" ht="15" customHeight="1">
      <c r="A19" s="49" t="s">
        <v>1274</v>
      </c>
      <c r="B19" s="143" t="s">
        <v>915</v>
      </c>
      <c r="C19" s="61">
        <v>3600</v>
      </c>
      <c r="D19" s="61">
        <v>3600</v>
      </c>
      <c r="E19" s="61">
        <v>5400</v>
      </c>
      <c r="F19" s="61">
        <v>14490</v>
      </c>
      <c r="G19" s="57">
        <v>28980</v>
      </c>
      <c r="H19" s="62" t="s">
        <v>450</v>
      </c>
      <c r="I19" s="63">
        <v>0.12</v>
      </c>
    </row>
    <row r="20" ht="13.5" customHeight="1">
      <c r="B20" s="138" t="s">
        <v>1213</v>
      </c>
    </row>
  </sheetData>
  <sheetProtection/>
  <mergeCells count="2">
    <mergeCell ref="B2:G2"/>
    <mergeCell ref="B7:G7"/>
  </mergeCells>
  <printOptions/>
  <pageMargins left="0.6993055555555555" right="0.6993055555555555"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G33"/>
  <sheetViews>
    <sheetView zoomScalePageLayoutView="0" workbookViewId="0" topLeftCell="A1">
      <selection activeCell="D28" sqref="D28"/>
    </sheetView>
  </sheetViews>
  <sheetFormatPr defaultColWidth="9" defaultRowHeight="12.75"/>
  <cols>
    <col min="1" max="1" width="29.33203125" style="0" customWidth="1"/>
    <col min="2" max="4" width="11.33203125" style="0" customWidth="1"/>
    <col min="5" max="5" width="11.83203125" style="0" customWidth="1"/>
    <col min="6" max="6" width="12" style="0" customWidth="1"/>
    <col min="7" max="7" width="31.16015625" style="0" customWidth="1"/>
  </cols>
  <sheetData>
    <row r="1" ht="25.5" customHeight="1">
      <c r="A1" s="23" t="s">
        <v>1275</v>
      </c>
    </row>
    <row r="2" spans="1:7" ht="18" customHeight="1">
      <c r="A2" s="124" t="s">
        <v>934</v>
      </c>
      <c r="B2" s="40"/>
      <c r="C2" s="40"/>
      <c r="D2" s="40"/>
      <c r="E2" s="40"/>
      <c r="F2" s="40"/>
      <c r="G2" s="40"/>
    </row>
    <row r="3" spans="1:7" ht="19.5" customHeight="1">
      <c r="A3" s="39" t="s">
        <v>935</v>
      </c>
      <c r="B3" s="139">
        <v>5</v>
      </c>
      <c r="C3" s="41" t="s">
        <v>936</v>
      </c>
      <c r="D3" s="139">
        <v>3</v>
      </c>
      <c r="E3" s="41" t="s">
        <v>937</v>
      </c>
      <c r="F3" s="65" t="s">
        <v>938</v>
      </c>
      <c r="G3" s="56" t="s">
        <v>1276</v>
      </c>
    </row>
    <row r="4" spans="1:7" ht="16.5" customHeight="1">
      <c r="A4" s="95" t="s">
        <v>940</v>
      </c>
      <c r="B4" s="140" t="s">
        <v>1277</v>
      </c>
      <c r="C4" s="47"/>
      <c r="D4" s="140" t="s">
        <v>1277</v>
      </c>
      <c r="E4" s="61">
        <v>495</v>
      </c>
      <c r="F4" s="141">
        <v>520</v>
      </c>
      <c r="G4" s="36" t="s">
        <v>942</v>
      </c>
    </row>
    <row r="5" spans="1:7" ht="16.5" customHeight="1">
      <c r="A5" s="42" t="s">
        <v>943</v>
      </c>
      <c r="B5" s="140" t="s">
        <v>1277</v>
      </c>
      <c r="C5" s="47"/>
      <c r="D5" s="140" t="s">
        <v>1277</v>
      </c>
      <c r="E5" s="61">
        <v>524</v>
      </c>
      <c r="F5" s="141">
        <v>557</v>
      </c>
      <c r="G5" s="36" t="s">
        <v>944</v>
      </c>
    </row>
    <row r="6" spans="1:7" ht="16.5" customHeight="1">
      <c r="A6" s="95" t="s">
        <v>945</v>
      </c>
      <c r="B6" s="140" t="s">
        <v>1277</v>
      </c>
      <c r="C6" s="47"/>
      <c r="D6" s="140" t="s">
        <v>1277</v>
      </c>
      <c r="E6" s="61">
        <v>549</v>
      </c>
      <c r="F6" s="141">
        <v>563</v>
      </c>
      <c r="G6" s="98" t="s">
        <v>946</v>
      </c>
    </row>
    <row r="7" spans="1:7" ht="16.5" customHeight="1">
      <c r="A7" s="42" t="s">
        <v>947</v>
      </c>
      <c r="B7" s="140" t="s">
        <v>1277</v>
      </c>
      <c r="C7" s="47"/>
      <c r="D7" s="140" t="s">
        <v>1277</v>
      </c>
      <c r="E7" s="61">
        <v>596</v>
      </c>
      <c r="F7" s="141">
        <v>613</v>
      </c>
      <c r="G7" s="98" t="s">
        <v>948</v>
      </c>
    </row>
    <row r="8" spans="1:7" ht="16.5" customHeight="1">
      <c r="A8" s="95" t="s">
        <v>949</v>
      </c>
      <c r="B8" s="140" t="s">
        <v>1277</v>
      </c>
      <c r="C8" s="47"/>
      <c r="D8" s="47"/>
      <c r="E8" s="61">
        <v>645</v>
      </c>
      <c r="F8" s="141">
        <v>665</v>
      </c>
      <c r="G8" s="98" t="s">
        <v>950</v>
      </c>
    </row>
    <row r="9" spans="1:7" ht="16.5" customHeight="1">
      <c r="A9" s="42" t="s">
        <v>951</v>
      </c>
      <c r="B9" s="140" t="s">
        <v>1277</v>
      </c>
      <c r="C9" s="47"/>
      <c r="D9" s="47"/>
      <c r="E9" s="61">
        <v>686</v>
      </c>
      <c r="F9" s="141">
        <v>704</v>
      </c>
      <c r="G9" s="98" t="s">
        <v>952</v>
      </c>
    </row>
    <row r="10" spans="1:7" ht="27" customHeight="1">
      <c r="A10" s="337" t="s">
        <v>964</v>
      </c>
      <c r="B10" s="337"/>
      <c r="C10" s="337"/>
      <c r="D10" s="337"/>
      <c r="E10" s="337"/>
      <c r="F10" s="337"/>
      <c r="G10" s="337"/>
    </row>
    <row r="11" spans="1:7" ht="16.5" customHeight="1">
      <c r="A11" s="39" t="s">
        <v>935</v>
      </c>
      <c r="B11" s="139">
        <v>5</v>
      </c>
      <c r="C11" s="41" t="s">
        <v>936</v>
      </c>
      <c r="D11" s="139">
        <v>3</v>
      </c>
      <c r="E11" s="41" t="s">
        <v>937</v>
      </c>
      <c r="F11" s="65" t="s">
        <v>938</v>
      </c>
      <c r="G11" s="56" t="s">
        <v>939</v>
      </c>
    </row>
    <row r="12" spans="1:7" ht="16.5" customHeight="1">
      <c r="A12" s="95" t="s">
        <v>946</v>
      </c>
      <c r="B12" s="140" t="s">
        <v>1277</v>
      </c>
      <c r="C12" s="140" t="s">
        <v>1277</v>
      </c>
      <c r="D12" s="140" t="s">
        <v>1277</v>
      </c>
      <c r="E12" s="61">
        <v>550</v>
      </c>
      <c r="F12" s="141">
        <v>564</v>
      </c>
      <c r="G12" s="98" t="s">
        <v>1278</v>
      </c>
    </row>
    <row r="13" spans="1:7" ht="16.5" customHeight="1">
      <c r="A13" s="95" t="s">
        <v>950</v>
      </c>
      <c r="B13" s="140" t="s">
        <v>1277</v>
      </c>
      <c r="C13" s="140" t="s">
        <v>1277</v>
      </c>
      <c r="D13" s="140" t="s">
        <v>1277</v>
      </c>
      <c r="E13" s="61">
        <v>648</v>
      </c>
      <c r="F13" s="141">
        <v>668</v>
      </c>
      <c r="G13" s="98" t="s">
        <v>1279</v>
      </c>
    </row>
    <row r="14" spans="1:7" ht="16.5" customHeight="1">
      <c r="A14" s="95" t="s">
        <v>952</v>
      </c>
      <c r="B14" s="140" t="s">
        <v>1277</v>
      </c>
      <c r="C14" s="47"/>
      <c r="D14" s="47"/>
      <c r="E14" s="61">
        <v>685</v>
      </c>
      <c r="F14" s="141">
        <v>706</v>
      </c>
      <c r="G14" s="36" t="s">
        <v>951</v>
      </c>
    </row>
    <row r="15" spans="1:7" ht="27" customHeight="1">
      <c r="A15" s="327" t="s">
        <v>965</v>
      </c>
      <c r="B15" s="327"/>
      <c r="C15" s="327"/>
      <c r="D15" s="327"/>
      <c r="E15" s="327"/>
      <c r="F15" s="327"/>
      <c r="G15" s="327"/>
    </row>
    <row r="16" spans="1:7" ht="16.5" customHeight="1">
      <c r="A16" s="39" t="s">
        <v>935</v>
      </c>
      <c r="B16" s="139">
        <v>5</v>
      </c>
      <c r="C16" s="41" t="s">
        <v>936</v>
      </c>
      <c r="D16" s="139">
        <v>3</v>
      </c>
      <c r="E16" s="41" t="s">
        <v>937</v>
      </c>
      <c r="F16" s="65" t="s">
        <v>938</v>
      </c>
      <c r="G16" s="56" t="s">
        <v>939</v>
      </c>
    </row>
    <row r="17" spans="1:7" ht="16.5" customHeight="1">
      <c r="A17" s="95" t="s">
        <v>1280</v>
      </c>
      <c r="B17" s="140" t="s">
        <v>1277</v>
      </c>
      <c r="C17" s="140" t="s">
        <v>1277</v>
      </c>
      <c r="D17" s="47"/>
      <c r="E17" s="61">
        <v>496</v>
      </c>
      <c r="F17" s="141">
        <v>516</v>
      </c>
      <c r="G17" s="36" t="s">
        <v>942</v>
      </c>
    </row>
    <row r="18" spans="1:7" ht="16.5" customHeight="1">
      <c r="A18" s="95" t="s">
        <v>1281</v>
      </c>
      <c r="B18" s="140" t="s">
        <v>1277</v>
      </c>
      <c r="C18" s="47"/>
      <c r="D18" s="140" t="s">
        <v>1277</v>
      </c>
      <c r="E18" s="61">
        <v>496</v>
      </c>
      <c r="F18" s="141">
        <v>516</v>
      </c>
      <c r="G18" s="36" t="s">
        <v>942</v>
      </c>
    </row>
    <row r="19" spans="1:7" ht="16.5" customHeight="1">
      <c r="A19" s="42" t="s">
        <v>968</v>
      </c>
      <c r="B19" s="140" t="s">
        <v>1277</v>
      </c>
      <c r="C19" s="140" t="s">
        <v>1277</v>
      </c>
      <c r="D19" s="140" t="s">
        <v>1277</v>
      </c>
      <c r="E19" s="61">
        <v>495</v>
      </c>
      <c r="F19" s="141">
        <v>520</v>
      </c>
      <c r="G19" s="36" t="s">
        <v>942</v>
      </c>
    </row>
    <row r="20" spans="1:7" ht="16.5" customHeight="1">
      <c r="A20" s="42" t="s">
        <v>944</v>
      </c>
      <c r="B20" s="140" t="s">
        <v>1277</v>
      </c>
      <c r="C20" s="47"/>
      <c r="D20" s="140" t="s">
        <v>1277</v>
      </c>
      <c r="E20" s="61">
        <v>529</v>
      </c>
      <c r="F20" s="141">
        <v>555</v>
      </c>
      <c r="G20" s="36" t="s">
        <v>943</v>
      </c>
    </row>
    <row r="21" spans="1:7" ht="16.5" customHeight="1">
      <c r="A21" s="95" t="s">
        <v>969</v>
      </c>
      <c r="B21" s="140" t="s">
        <v>1277</v>
      </c>
      <c r="C21" s="47"/>
      <c r="D21" s="47"/>
      <c r="E21" s="61">
        <v>522</v>
      </c>
      <c r="F21" s="141">
        <v>539</v>
      </c>
      <c r="G21" s="36" t="s">
        <v>942</v>
      </c>
    </row>
    <row r="22" spans="1:7" ht="16.5" customHeight="1">
      <c r="A22" s="95" t="s">
        <v>970</v>
      </c>
      <c r="B22" s="140" t="s">
        <v>1277</v>
      </c>
      <c r="C22" s="47"/>
      <c r="D22" s="47"/>
      <c r="E22" s="61">
        <v>538</v>
      </c>
      <c r="F22" s="141">
        <v>555</v>
      </c>
      <c r="G22" s="36" t="s">
        <v>942</v>
      </c>
    </row>
    <row r="23" spans="1:7" ht="27" customHeight="1">
      <c r="A23" s="337" t="s">
        <v>1282</v>
      </c>
      <c r="B23" s="337"/>
      <c r="C23" s="337"/>
      <c r="D23" s="337"/>
      <c r="E23" s="337"/>
      <c r="F23" s="337"/>
      <c r="G23" s="337"/>
    </row>
    <row r="24" spans="1:7" ht="16.5" customHeight="1">
      <c r="A24" s="39" t="s">
        <v>935</v>
      </c>
      <c r="B24" s="139">
        <v>5</v>
      </c>
      <c r="C24" s="41" t="s">
        <v>936</v>
      </c>
      <c r="D24" s="139">
        <v>3</v>
      </c>
      <c r="E24" s="41" t="s">
        <v>937</v>
      </c>
      <c r="F24" s="65" t="s">
        <v>938</v>
      </c>
      <c r="G24" s="56" t="s">
        <v>939</v>
      </c>
    </row>
    <row r="25" spans="1:7" ht="16.5" customHeight="1">
      <c r="A25" s="95" t="s">
        <v>1283</v>
      </c>
      <c r="B25" s="140" t="s">
        <v>1277</v>
      </c>
      <c r="C25" s="47"/>
      <c r="D25" s="140" t="s">
        <v>1277</v>
      </c>
      <c r="E25" s="61">
        <v>502</v>
      </c>
      <c r="F25" s="141">
        <v>522</v>
      </c>
      <c r="G25" s="98" t="s">
        <v>1284</v>
      </c>
    </row>
    <row r="26" spans="1:7" ht="16.5" customHeight="1">
      <c r="A26" s="95" t="s">
        <v>1285</v>
      </c>
      <c r="B26" s="140" t="s">
        <v>1277</v>
      </c>
      <c r="C26" s="47"/>
      <c r="D26" s="140" t="s">
        <v>1277</v>
      </c>
      <c r="E26" s="61">
        <v>534</v>
      </c>
      <c r="F26" s="141">
        <v>554</v>
      </c>
      <c r="G26" s="36" t="s">
        <v>942</v>
      </c>
    </row>
    <row r="27" spans="1:7" ht="16.5" customHeight="1">
      <c r="A27" s="95" t="s">
        <v>1286</v>
      </c>
      <c r="B27" s="140" t="s">
        <v>1277</v>
      </c>
      <c r="C27" s="47"/>
      <c r="D27" s="140" t="s">
        <v>1277</v>
      </c>
      <c r="E27" s="61">
        <v>560</v>
      </c>
      <c r="F27" s="141">
        <v>575</v>
      </c>
      <c r="G27" s="36" t="s">
        <v>942</v>
      </c>
    </row>
    <row r="28" spans="1:7" ht="16.5" customHeight="1">
      <c r="A28" s="95" t="s">
        <v>1287</v>
      </c>
      <c r="B28" s="140" t="s">
        <v>1277</v>
      </c>
      <c r="C28" s="47"/>
      <c r="D28" s="140" t="s">
        <v>1277</v>
      </c>
      <c r="E28" s="61">
        <v>570</v>
      </c>
      <c r="F28" s="141">
        <v>591</v>
      </c>
      <c r="G28" s="36" t="s">
        <v>942</v>
      </c>
    </row>
    <row r="29" spans="1:7" ht="16.5" customHeight="1">
      <c r="A29" s="95" t="s">
        <v>1288</v>
      </c>
      <c r="B29" s="140" t="s">
        <v>1277</v>
      </c>
      <c r="C29" s="47"/>
      <c r="D29" s="140" t="s">
        <v>1277</v>
      </c>
      <c r="E29" s="61">
        <v>592</v>
      </c>
      <c r="F29" s="141">
        <v>609</v>
      </c>
      <c r="G29" s="98" t="s">
        <v>1289</v>
      </c>
    </row>
    <row r="30" spans="1:7" ht="16.5" customHeight="1">
      <c r="A30" s="95" t="s">
        <v>1290</v>
      </c>
      <c r="B30" s="140" t="s">
        <v>1277</v>
      </c>
      <c r="C30" s="47"/>
      <c r="D30" s="140" t="s">
        <v>1277</v>
      </c>
      <c r="E30" s="61">
        <v>602</v>
      </c>
      <c r="F30" s="141">
        <v>624</v>
      </c>
      <c r="G30" s="98" t="s">
        <v>1291</v>
      </c>
    </row>
    <row r="31" spans="1:7" ht="16.5" customHeight="1">
      <c r="A31" s="95" t="s">
        <v>1292</v>
      </c>
      <c r="B31" s="140" t="s">
        <v>1277</v>
      </c>
      <c r="C31" s="47"/>
      <c r="D31" s="140" t="s">
        <v>1277</v>
      </c>
      <c r="E31" s="61">
        <v>635</v>
      </c>
      <c r="F31" s="141">
        <v>653</v>
      </c>
      <c r="G31" s="36" t="s">
        <v>942</v>
      </c>
    </row>
    <row r="32" spans="1:7" ht="16.5" customHeight="1">
      <c r="A32" s="95" t="s">
        <v>1293</v>
      </c>
      <c r="B32" s="140" t="s">
        <v>1277</v>
      </c>
      <c r="C32" s="47"/>
      <c r="D32" s="140" t="s">
        <v>1277</v>
      </c>
      <c r="E32" s="61">
        <v>649</v>
      </c>
      <c r="F32" s="141">
        <v>662</v>
      </c>
      <c r="G32" s="98" t="s">
        <v>1294</v>
      </c>
    </row>
    <row r="33" ht="13.5" customHeight="1">
      <c r="A33" s="38" t="s">
        <v>1295</v>
      </c>
    </row>
  </sheetData>
  <sheetProtection/>
  <mergeCells count="3">
    <mergeCell ref="A10:G10"/>
    <mergeCell ref="A15:G15"/>
    <mergeCell ref="A23:G23"/>
  </mergeCells>
  <printOptions/>
  <pageMargins left="0.6993055555555555" right="0.6993055555555555"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40"/>
  <sheetViews>
    <sheetView zoomScalePageLayoutView="0" workbookViewId="0" topLeftCell="A1">
      <selection activeCell="H4" sqref="H4"/>
    </sheetView>
  </sheetViews>
  <sheetFormatPr defaultColWidth="9" defaultRowHeight="12.75"/>
  <cols>
    <col min="1" max="1" width="39" style="0" customWidth="1"/>
    <col min="2" max="2" width="30.5" style="0" customWidth="1"/>
    <col min="3" max="3" width="17.5" style="0" customWidth="1"/>
    <col min="4" max="4" width="17.33203125" style="0" customWidth="1"/>
    <col min="5" max="7" width="17.5" style="0" customWidth="1"/>
    <col min="8" max="8" width="17.83203125" style="0" customWidth="1"/>
    <col min="9" max="9" width="23.66015625" style="0" customWidth="1"/>
  </cols>
  <sheetData>
    <row r="1" ht="12.75">
      <c r="A1" s="23" t="s">
        <v>1275</v>
      </c>
    </row>
    <row r="2" spans="2:9" ht="19.5" customHeight="1">
      <c r="B2" s="124" t="s">
        <v>934</v>
      </c>
      <c r="C2" s="376" t="s">
        <v>1296</v>
      </c>
      <c r="D2" s="377"/>
      <c r="E2" s="377"/>
      <c r="F2" s="377"/>
      <c r="G2" s="378"/>
      <c r="H2" s="60" t="s">
        <v>440</v>
      </c>
      <c r="I2" s="60" t="s">
        <v>441</v>
      </c>
    </row>
    <row r="3" spans="1:9" ht="15" customHeight="1">
      <c r="A3" s="49" t="s">
        <v>432</v>
      </c>
      <c r="B3" s="39" t="s">
        <v>673</v>
      </c>
      <c r="C3" s="41" t="s">
        <v>675</v>
      </c>
      <c r="D3" s="41" t="s">
        <v>676</v>
      </c>
      <c r="E3" s="41" t="s">
        <v>677</v>
      </c>
      <c r="F3" s="41" t="s">
        <v>678</v>
      </c>
      <c r="G3" s="41" t="s">
        <v>679</v>
      </c>
      <c r="H3" s="62"/>
      <c r="I3" s="63"/>
    </row>
    <row r="4" spans="1:9" ht="15" customHeight="1">
      <c r="A4" s="49" t="s">
        <v>1297</v>
      </c>
      <c r="B4" s="95" t="s">
        <v>940</v>
      </c>
      <c r="C4" s="61">
        <v>5400</v>
      </c>
      <c r="D4" s="61">
        <v>6840</v>
      </c>
      <c r="E4" s="61">
        <v>13800</v>
      </c>
      <c r="F4" s="47"/>
      <c r="G4" s="47"/>
      <c r="H4" s="62" t="s">
        <v>450</v>
      </c>
      <c r="I4" s="63">
        <v>0.12</v>
      </c>
    </row>
    <row r="5" spans="1:9" ht="15" customHeight="1">
      <c r="A5" s="49" t="s">
        <v>1298</v>
      </c>
      <c r="B5" s="42" t="s">
        <v>943</v>
      </c>
      <c r="C5" s="61">
        <v>7560</v>
      </c>
      <c r="D5" s="61">
        <v>9450</v>
      </c>
      <c r="E5" s="61">
        <v>13800</v>
      </c>
      <c r="F5" s="61">
        <v>42840</v>
      </c>
      <c r="G5" s="61">
        <v>85050</v>
      </c>
      <c r="H5" s="62" t="s">
        <v>450</v>
      </c>
      <c r="I5" s="63">
        <v>0.12</v>
      </c>
    </row>
    <row r="6" spans="1:9" ht="15" customHeight="1">
      <c r="A6" s="49" t="s">
        <v>1299</v>
      </c>
      <c r="B6" s="95" t="s">
        <v>945</v>
      </c>
      <c r="C6" s="61">
        <v>6120</v>
      </c>
      <c r="D6" s="61">
        <v>7680</v>
      </c>
      <c r="E6" s="61">
        <v>11520</v>
      </c>
      <c r="F6" s="61">
        <v>36540</v>
      </c>
      <c r="G6" s="61">
        <v>72450</v>
      </c>
      <c r="H6" s="62" t="s">
        <v>450</v>
      </c>
      <c r="I6" s="63">
        <v>0.12</v>
      </c>
    </row>
    <row r="7" spans="1:9" ht="15" customHeight="1">
      <c r="A7" s="49" t="s">
        <v>1300</v>
      </c>
      <c r="B7" s="42" t="s">
        <v>947</v>
      </c>
      <c r="C7" s="61">
        <v>7200</v>
      </c>
      <c r="D7" s="61">
        <v>9000</v>
      </c>
      <c r="E7" s="61">
        <v>13800</v>
      </c>
      <c r="F7" s="61">
        <v>42840</v>
      </c>
      <c r="G7" s="61">
        <v>85050</v>
      </c>
      <c r="H7" s="62" t="s">
        <v>450</v>
      </c>
      <c r="I7" s="63">
        <v>0.12</v>
      </c>
    </row>
    <row r="8" spans="1:9" ht="15" customHeight="1">
      <c r="A8" s="49" t="s">
        <v>1301</v>
      </c>
      <c r="B8" s="95" t="s">
        <v>949</v>
      </c>
      <c r="C8" s="61">
        <v>6120</v>
      </c>
      <c r="D8" s="61">
        <v>7680</v>
      </c>
      <c r="E8" s="61">
        <v>11520</v>
      </c>
      <c r="F8" s="61">
        <v>36540</v>
      </c>
      <c r="G8" s="61">
        <v>72450</v>
      </c>
      <c r="H8" s="62" t="s">
        <v>450</v>
      </c>
      <c r="I8" s="63">
        <v>0.12</v>
      </c>
    </row>
    <row r="9" spans="1:9" ht="15" customHeight="1">
      <c r="A9" s="49" t="s">
        <v>1302</v>
      </c>
      <c r="B9" s="42" t="s">
        <v>951</v>
      </c>
      <c r="C9" s="61">
        <v>12000</v>
      </c>
      <c r="D9" s="61">
        <v>12000</v>
      </c>
      <c r="E9" s="61">
        <v>18000</v>
      </c>
      <c r="F9" s="61">
        <v>64890</v>
      </c>
      <c r="G9" s="61">
        <v>129150</v>
      </c>
      <c r="H9" s="62" t="s">
        <v>450</v>
      </c>
      <c r="I9" s="63">
        <v>0.12</v>
      </c>
    </row>
    <row r="10" spans="1:9" ht="21" customHeight="1">
      <c r="A10" s="49"/>
      <c r="B10" s="118" t="s">
        <v>964</v>
      </c>
      <c r="C10" s="353" t="s">
        <v>1303</v>
      </c>
      <c r="D10" s="354"/>
      <c r="E10" s="354"/>
      <c r="F10" s="354"/>
      <c r="G10" s="355"/>
      <c r="H10" s="62"/>
      <c r="I10" s="63"/>
    </row>
    <row r="11" spans="1:9" ht="15.75" customHeight="1">
      <c r="A11" s="49" t="s">
        <v>1304</v>
      </c>
      <c r="B11" s="95" t="s">
        <v>946</v>
      </c>
      <c r="C11" s="61">
        <v>7200</v>
      </c>
      <c r="D11" s="61">
        <v>9000</v>
      </c>
      <c r="E11" s="61">
        <v>13800</v>
      </c>
      <c r="F11" s="61">
        <v>42840</v>
      </c>
      <c r="G11" s="61">
        <v>85050</v>
      </c>
      <c r="H11" s="62" t="s">
        <v>450</v>
      </c>
      <c r="I11" s="63">
        <v>0.12</v>
      </c>
    </row>
    <row r="12" spans="1:9" ht="15.75" customHeight="1">
      <c r="A12" s="49" t="s">
        <v>1305</v>
      </c>
      <c r="B12" s="95" t="s">
        <v>950</v>
      </c>
      <c r="C12" s="61">
        <v>7200</v>
      </c>
      <c r="D12" s="61">
        <v>9000</v>
      </c>
      <c r="E12" s="61">
        <v>13800</v>
      </c>
      <c r="F12" s="61">
        <v>42840</v>
      </c>
      <c r="G12" s="61">
        <v>85050</v>
      </c>
      <c r="H12" s="62" t="s">
        <v>450</v>
      </c>
      <c r="I12" s="63">
        <v>0.12</v>
      </c>
    </row>
    <row r="13" spans="1:9" ht="15.75" customHeight="1">
      <c r="A13" s="49" t="s">
        <v>1306</v>
      </c>
      <c r="B13" s="95" t="s">
        <v>952</v>
      </c>
      <c r="C13" s="61">
        <v>8640</v>
      </c>
      <c r="D13" s="61">
        <v>10440</v>
      </c>
      <c r="E13" s="61">
        <v>16220</v>
      </c>
      <c r="F13" s="47"/>
      <c r="G13" s="47"/>
      <c r="H13" s="62" t="s">
        <v>450</v>
      </c>
      <c r="I13" s="63">
        <v>0.12</v>
      </c>
    </row>
    <row r="14" spans="1:9" ht="19.5" customHeight="1">
      <c r="A14" s="49"/>
      <c r="B14" s="124" t="s">
        <v>965</v>
      </c>
      <c r="C14" s="353" t="s">
        <v>1303</v>
      </c>
      <c r="D14" s="354"/>
      <c r="E14" s="354"/>
      <c r="F14" s="354"/>
      <c r="G14" s="355"/>
      <c r="H14" s="62"/>
      <c r="I14" s="63"/>
    </row>
    <row r="15" spans="1:9" ht="15" customHeight="1">
      <c r="A15" s="49" t="s">
        <v>1307</v>
      </c>
      <c r="B15" s="95" t="s">
        <v>966</v>
      </c>
      <c r="C15" s="61">
        <v>13230</v>
      </c>
      <c r="D15" s="61">
        <v>17010</v>
      </c>
      <c r="E15" s="61">
        <v>24570</v>
      </c>
      <c r="F15" s="61">
        <v>86310</v>
      </c>
      <c r="G15" s="61">
        <v>171990</v>
      </c>
      <c r="H15" s="62" t="s">
        <v>450</v>
      </c>
      <c r="I15" s="63">
        <v>0.12</v>
      </c>
    </row>
    <row r="16" spans="1:9" ht="15" customHeight="1">
      <c r="A16" s="49" t="s">
        <v>1308</v>
      </c>
      <c r="B16" s="42" t="s">
        <v>968</v>
      </c>
      <c r="C16" s="61">
        <v>15930</v>
      </c>
      <c r="D16" s="61">
        <v>17850</v>
      </c>
      <c r="E16" s="61">
        <v>24780</v>
      </c>
      <c r="F16" s="47"/>
      <c r="G16" s="47"/>
      <c r="H16" s="62" t="s">
        <v>450</v>
      </c>
      <c r="I16" s="63">
        <v>0.12</v>
      </c>
    </row>
    <row r="17" spans="1:9" ht="15" customHeight="1">
      <c r="A17" s="49" t="s">
        <v>1309</v>
      </c>
      <c r="B17" s="95" t="s">
        <v>969</v>
      </c>
      <c r="C17" s="61">
        <v>5670</v>
      </c>
      <c r="D17" s="61">
        <v>7182</v>
      </c>
      <c r="E17" s="61">
        <v>14490</v>
      </c>
      <c r="F17" s="61">
        <v>28350</v>
      </c>
      <c r="G17" s="61">
        <v>56700</v>
      </c>
      <c r="H17" s="62" t="s">
        <v>450</v>
      </c>
      <c r="I17" s="63">
        <v>0.12</v>
      </c>
    </row>
    <row r="18" spans="1:9" ht="15" customHeight="1">
      <c r="A18" s="49" t="s">
        <v>1310</v>
      </c>
      <c r="B18" s="95" t="s">
        <v>970</v>
      </c>
      <c r="C18" s="61">
        <v>5670</v>
      </c>
      <c r="D18" s="61">
        <v>7182</v>
      </c>
      <c r="E18" s="61">
        <v>14490</v>
      </c>
      <c r="F18" s="61">
        <v>28350</v>
      </c>
      <c r="G18" s="61">
        <v>56700</v>
      </c>
      <c r="H18" s="62" t="s">
        <v>450</v>
      </c>
      <c r="I18" s="63">
        <v>0.12</v>
      </c>
    </row>
    <row r="19" spans="1:9" ht="15" customHeight="1">
      <c r="A19" s="49" t="s">
        <v>1311</v>
      </c>
      <c r="B19" s="42" t="s">
        <v>944</v>
      </c>
      <c r="C19" s="61">
        <v>18900</v>
      </c>
      <c r="D19" s="61">
        <v>18900</v>
      </c>
      <c r="E19" s="61">
        <v>28350</v>
      </c>
      <c r="F19" s="47"/>
      <c r="G19" s="47"/>
      <c r="H19" s="62" t="s">
        <v>450</v>
      </c>
      <c r="I19" s="63">
        <v>0.12</v>
      </c>
    </row>
    <row r="20" spans="1:9" ht="21" customHeight="1">
      <c r="A20" s="49"/>
      <c r="B20" s="118" t="s">
        <v>975</v>
      </c>
      <c r="C20" s="353" t="s">
        <v>1303</v>
      </c>
      <c r="D20" s="354"/>
      <c r="E20" s="354"/>
      <c r="F20" s="354"/>
      <c r="G20" s="355"/>
      <c r="H20" s="62"/>
      <c r="I20" s="63"/>
    </row>
    <row r="21" spans="1:9" ht="15" customHeight="1">
      <c r="A21" s="49" t="s">
        <v>1046</v>
      </c>
      <c r="B21" s="95" t="s">
        <v>955</v>
      </c>
      <c r="C21" s="61">
        <v>18900</v>
      </c>
      <c r="D21" s="61">
        <v>25200</v>
      </c>
      <c r="E21" s="61">
        <v>34650</v>
      </c>
      <c r="F21" s="47"/>
      <c r="G21" s="47"/>
      <c r="H21" s="62" t="s">
        <v>450</v>
      </c>
      <c r="I21" s="63">
        <v>0.12</v>
      </c>
    </row>
    <row r="22" spans="1:9" ht="15" customHeight="1">
      <c r="A22" s="49" t="s">
        <v>1047</v>
      </c>
      <c r="B22" s="95" t="s">
        <v>976</v>
      </c>
      <c r="C22" s="61">
        <v>18900</v>
      </c>
      <c r="D22" s="61">
        <v>25200</v>
      </c>
      <c r="E22" s="61">
        <v>34650</v>
      </c>
      <c r="F22" s="47"/>
      <c r="G22" s="47"/>
      <c r="H22" s="62" t="s">
        <v>450</v>
      </c>
      <c r="I22" s="63">
        <v>0.12</v>
      </c>
    </row>
    <row r="23" spans="1:9" ht="15.75" customHeight="1">
      <c r="A23" s="49" t="s">
        <v>1048</v>
      </c>
      <c r="B23" s="95" t="s">
        <v>977</v>
      </c>
      <c r="C23" s="61">
        <v>18900</v>
      </c>
      <c r="D23" s="61">
        <v>25200</v>
      </c>
      <c r="E23" s="61">
        <v>34650</v>
      </c>
      <c r="F23" s="47"/>
      <c r="G23" s="47"/>
      <c r="H23" s="62" t="s">
        <v>450</v>
      </c>
      <c r="I23" s="63">
        <v>0.12</v>
      </c>
    </row>
    <row r="24" spans="1:9" ht="15.75" customHeight="1">
      <c r="A24" s="49" t="s">
        <v>1049</v>
      </c>
      <c r="B24" s="95" t="s">
        <v>978</v>
      </c>
      <c r="C24" s="61">
        <v>18900</v>
      </c>
      <c r="D24" s="61">
        <v>25200</v>
      </c>
      <c r="E24" s="61">
        <v>34650</v>
      </c>
      <c r="F24" s="47"/>
      <c r="G24" s="47"/>
      <c r="H24" s="62" t="s">
        <v>450</v>
      </c>
      <c r="I24" s="63">
        <v>0.12</v>
      </c>
    </row>
    <row r="25" spans="1:9" ht="15" customHeight="1">
      <c r="A25" s="49" t="s">
        <v>1050</v>
      </c>
      <c r="B25" s="95" t="s">
        <v>979</v>
      </c>
      <c r="C25" s="61">
        <v>18900</v>
      </c>
      <c r="D25" s="61">
        <v>25200</v>
      </c>
      <c r="E25" s="61">
        <v>34650</v>
      </c>
      <c r="F25" s="47"/>
      <c r="G25" s="47"/>
      <c r="H25" s="62" t="s">
        <v>450</v>
      </c>
      <c r="I25" s="63">
        <v>0.12</v>
      </c>
    </row>
    <row r="26" spans="1:9" ht="15" customHeight="1">
      <c r="A26" s="49" t="s">
        <v>1051</v>
      </c>
      <c r="B26" s="95" t="s">
        <v>959</v>
      </c>
      <c r="C26" s="61">
        <v>15750</v>
      </c>
      <c r="D26" s="61">
        <v>23940</v>
      </c>
      <c r="E26" s="61">
        <v>32130</v>
      </c>
      <c r="F26" s="47"/>
      <c r="G26" s="47"/>
      <c r="H26" s="62" t="s">
        <v>450</v>
      </c>
      <c r="I26" s="63">
        <v>0.12</v>
      </c>
    </row>
    <row r="27" spans="1:9" ht="15" customHeight="1">
      <c r="A27" s="49" t="s">
        <v>1052</v>
      </c>
      <c r="B27" s="95" t="s">
        <v>982</v>
      </c>
      <c r="C27" s="61">
        <v>18900</v>
      </c>
      <c r="D27" s="61">
        <v>25200</v>
      </c>
      <c r="E27" s="61">
        <v>34650</v>
      </c>
      <c r="F27" s="47"/>
      <c r="G27" s="47"/>
      <c r="H27" s="62" t="s">
        <v>450</v>
      </c>
      <c r="I27" s="63">
        <v>0.12</v>
      </c>
    </row>
    <row r="28" spans="1:9" ht="15.75" customHeight="1">
      <c r="A28" s="49" t="s">
        <v>1312</v>
      </c>
      <c r="B28" s="95" t="s">
        <v>961</v>
      </c>
      <c r="C28" s="61">
        <v>18900</v>
      </c>
      <c r="D28" s="61">
        <v>25200</v>
      </c>
      <c r="E28" s="61">
        <v>34650</v>
      </c>
      <c r="F28" s="47"/>
      <c r="G28" s="47"/>
      <c r="H28" s="62" t="s">
        <v>450</v>
      </c>
      <c r="I28" s="63">
        <v>0.12</v>
      </c>
    </row>
    <row r="29" spans="1:9" ht="21" customHeight="1">
      <c r="A29" s="49"/>
      <c r="B29" s="124" t="s">
        <v>965</v>
      </c>
      <c r="C29" s="353" t="s">
        <v>1066</v>
      </c>
      <c r="D29" s="354"/>
      <c r="E29" s="354"/>
      <c r="F29" s="354"/>
      <c r="G29" s="355"/>
      <c r="H29" s="62"/>
      <c r="I29" s="63"/>
    </row>
    <row r="30" spans="1:9" ht="15" customHeight="1">
      <c r="A30" s="49" t="s">
        <v>1313</v>
      </c>
      <c r="B30" s="42" t="s">
        <v>968</v>
      </c>
      <c r="C30" s="61">
        <v>17010</v>
      </c>
      <c r="D30" s="61">
        <v>18900</v>
      </c>
      <c r="E30" s="61">
        <v>26460</v>
      </c>
      <c r="F30" s="61">
        <v>65520</v>
      </c>
      <c r="G30" s="61">
        <v>130410</v>
      </c>
      <c r="H30" s="62" t="s">
        <v>450</v>
      </c>
      <c r="I30" s="63">
        <v>0.12</v>
      </c>
    </row>
    <row r="31" spans="1:9" ht="15" customHeight="1">
      <c r="A31" s="49" t="s">
        <v>1314</v>
      </c>
      <c r="B31" s="95" t="s">
        <v>966</v>
      </c>
      <c r="C31" s="61">
        <v>15120</v>
      </c>
      <c r="D31" s="61">
        <v>18900</v>
      </c>
      <c r="E31" s="61">
        <v>28350</v>
      </c>
      <c r="F31" s="61">
        <v>99540</v>
      </c>
      <c r="G31" s="61">
        <v>198450</v>
      </c>
      <c r="H31" s="62" t="s">
        <v>450</v>
      </c>
      <c r="I31" s="63">
        <v>0.12</v>
      </c>
    </row>
    <row r="32" spans="1:9" ht="21" customHeight="1">
      <c r="A32" s="49"/>
      <c r="B32" s="118" t="s">
        <v>964</v>
      </c>
      <c r="C32" s="353" t="s">
        <v>1066</v>
      </c>
      <c r="D32" s="354"/>
      <c r="E32" s="354"/>
      <c r="F32" s="354"/>
      <c r="G32" s="355"/>
      <c r="H32" s="62"/>
      <c r="I32" s="63"/>
    </row>
    <row r="33" spans="1:9" ht="15" customHeight="1">
      <c r="A33" s="49" t="s">
        <v>1315</v>
      </c>
      <c r="B33" s="95" t="s">
        <v>946</v>
      </c>
      <c r="C33" s="61">
        <v>7200</v>
      </c>
      <c r="D33" s="61">
        <v>9000</v>
      </c>
      <c r="E33" s="61">
        <v>13800</v>
      </c>
      <c r="F33" s="61">
        <v>42840</v>
      </c>
      <c r="G33" s="61">
        <v>85050</v>
      </c>
      <c r="H33" s="62" t="s">
        <v>450</v>
      </c>
      <c r="I33" s="63">
        <v>0.12</v>
      </c>
    </row>
    <row r="34" spans="1:9" ht="15" customHeight="1">
      <c r="A34" s="49" t="s">
        <v>1316</v>
      </c>
      <c r="B34" s="95" t="s">
        <v>950</v>
      </c>
      <c r="C34" s="61">
        <v>7200</v>
      </c>
      <c r="D34" s="61">
        <v>9000</v>
      </c>
      <c r="E34" s="61">
        <v>13800</v>
      </c>
      <c r="F34" s="61">
        <v>42840</v>
      </c>
      <c r="G34" s="61">
        <v>85050</v>
      </c>
      <c r="H34" s="62" t="s">
        <v>450</v>
      </c>
      <c r="I34" s="63">
        <v>0.12</v>
      </c>
    </row>
    <row r="35" spans="1:9" ht="21" customHeight="1">
      <c r="A35" s="49"/>
      <c r="B35" s="124" t="s">
        <v>934</v>
      </c>
      <c r="C35" s="353" t="s">
        <v>1075</v>
      </c>
      <c r="D35" s="354"/>
      <c r="E35" s="354"/>
      <c r="F35" s="354"/>
      <c r="G35" s="355"/>
      <c r="H35" s="62"/>
      <c r="I35" s="63"/>
    </row>
    <row r="36" spans="1:9" ht="15" customHeight="1">
      <c r="A36" s="49" t="s">
        <v>1317</v>
      </c>
      <c r="B36" s="95" t="s">
        <v>940</v>
      </c>
      <c r="C36" s="61">
        <v>5400</v>
      </c>
      <c r="D36" s="61">
        <v>6840</v>
      </c>
      <c r="E36" s="61">
        <v>13800</v>
      </c>
      <c r="F36" s="61">
        <v>35910</v>
      </c>
      <c r="G36" s="61">
        <v>71190</v>
      </c>
      <c r="H36" s="62" t="s">
        <v>450</v>
      </c>
      <c r="I36" s="63">
        <v>0.12</v>
      </c>
    </row>
    <row r="37" spans="1:9" ht="15" customHeight="1">
      <c r="A37" s="49" t="s">
        <v>1318</v>
      </c>
      <c r="B37" s="42" t="s">
        <v>943</v>
      </c>
      <c r="C37" s="61">
        <v>17010</v>
      </c>
      <c r="D37" s="61">
        <v>17010</v>
      </c>
      <c r="E37" s="61">
        <v>26460</v>
      </c>
      <c r="F37" s="47"/>
      <c r="G37" s="47"/>
      <c r="H37" s="62" t="s">
        <v>450</v>
      </c>
      <c r="I37" s="63">
        <v>0.12</v>
      </c>
    </row>
    <row r="38" spans="1:9" ht="15" customHeight="1">
      <c r="A38" s="49" t="s">
        <v>1319</v>
      </c>
      <c r="B38" s="95" t="s">
        <v>945</v>
      </c>
      <c r="C38" s="61">
        <v>7560</v>
      </c>
      <c r="D38" s="61">
        <v>9450</v>
      </c>
      <c r="E38" s="44" t="s">
        <v>942</v>
      </c>
      <c r="F38" s="61">
        <v>42210</v>
      </c>
      <c r="G38" s="61">
        <v>83160</v>
      </c>
      <c r="H38" s="62" t="s">
        <v>450</v>
      </c>
      <c r="I38" s="63">
        <v>0.12</v>
      </c>
    </row>
    <row r="39" spans="1:9" ht="15" customHeight="1">
      <c r="A39" s="49" t="s">
        <v>1320</v>
      </c>
      <c r="B39" s="42" t="s">
        <v>947</v>
      </c>
      <c r="C39" s="61">
        <v>9000</v>
      </c>
      <c r="D39" s="61">
        <v>10800</v>
      </c>
      <c r="E39" s="61">
        <v>16200</v>
      </c>
      <c r="F39" s="61">
        <v>49770</v>
      </c>
      <c r="G39" s="61">
        <v>99540</v>
      </c>
      <c r="H39" s="62" t="s">
        <v>450</v>
      </c>
      <c r="I39" s="63">
        <v>0.12</v>
      </c>
    </row>
    <row r="40" ht="13.5" customHeight="1">
      <c r="B40" s="138" t="s">
        <v>1029</v>
      </c>
    </row>
  </sheetData>
  <sheetProtection/>
  <mergeCells count="7">
    <mergeCell ref="C35:G35"/>
    <mergeCell ref="C2:G2"/>
    <mergeCell ref="C10:G10"/>
    <mergeCell ref="C14:G14"/>
    <mergeCell ref="C20:G20"/>
    <mergeCell ref="C29:G29"/>
    <mergeCell ref="C32:G32"/>
  </mergeCells>
  <printOptions/>
  <pageMargins left="0.6993055555555555" right="0.699305555555555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W35"/>
  <sheetViews>
    <sheetView tabSelected="1" zoomScalePageLayoutView="0" workbookViewId="0" topLeftCell="A1">
      <selection activeCell="Q18" sqref="Q18"/>
    </sheetView>
  </sheetViews>
  <sheetFormatPr defaultColWidth="9" defaultRowHeight="12.75"/>
  <cols>
    <col min="1" max="1" width="27" style="73" customWidth="1"/>
    <col min="2" max="2" width="12.66015625" style="73" customWidth="1"/>
    <col min="3" max="3" width="2.66015625" style="73" customWidth="1"/>
    <col min="4" max="4" width="4" style="73" customWidth="1"/>
    <col min="5" max="5" width="1.171875" style="73" customWidth="1"/>
    <col min="6" max="6" width="4.66015625" style="73" customWidth="1"/>
    <col min="7" max="7" width="0.65625" style="73" customWidth="1"/>
    <col min="8" max="8" width="5.33203125" style="73" customWidth="1"/>
    <col min="9" max="9" width="2" style="73" customWidth="1"/>
    <col min="10" max="10" width="4.66015625" style="73" customWidth="1"/>
    <col min="11" max="11" width="1.171875" style="73" customWidth="1"/>
    <col min="12" max="12" width="11.5" style="73" customWidth="1"/>
    <col min="13" max="13" width="7.83203125" style="73" customWidth="1"/>
    <col min="14" max="14" width="11.83203125" style="73" customWidth="1"/>
    <col min="15" max="15" width="6.16015625" style="73" customWidth="1"/>
    <col min="16" max="16" width="1.83203125" style="73" customWidth="1"/>
    <col min="17" max="17" width="15.16015625" style="73" customWidth="1"/>
    <col min="18" max="18" width="11.16015625" style="73" customWidth="1"/>
    <col min="19" max="19" width="8.5" style="73" customWidth="1"/>
    <col min="20" max="20" width="5.5" style="73" customWidth="1"/>
    <col min="21" max="21" width="14.16015625" style="73" customWidth="1"/>
    <col min="22" max="22" width="17.83203125" style="73" customWidth="1"/>
    <col min="23" max="23" width="11.16015625" style="73" customWidth="1"/>
    <col min="24" max="16384" width="9" style="73" customWidth="1"/>
  </cols>
  <sheetData>
    <row r="1" ht="12.75">
      <c r="A1" s="23" t="s">
        <v>430</v>
      </c>
    </row>
    <row r="2" ht="12.75">
      <c r="A2" s="23" t="s">
        <v>431</v>
      </c>
    </row>
    <row r="3" spans="1:23" ht="28.5" customHeight="1">
      <c r="A3" s="72" t="s">
        <v>432</v>
      </c>
      <c r="B3" s="142" t="s">
        <v>433</v>
      </c>
      <c r="C3" s="265" t="s">
        <v>434</v>
      </c>
      <c r="D3" s="266"/>
      <c r="E3" s="266"/>
      <c r="F3" s="267"/>
      <c r="G3" s="265" t="s">
        <v>435</v>
      </c>
      <c r="H3" s="266"/>
      <c r="I3" s="266"/>
      <c r="J3" s="267"/>
      <c r="K3" s="268" t="s">
        <v>436</v>
      </c>
      <c r="L3" s="269"/>
      <c r="M3" s="268" t="s">
        <v>437</v>
      </c>
      <c r="N3" s="270"/>
      <c r="O3" s="270"/>
      <c r="P3" s="269"/>
      <c r="Q3" s="268" t="s">
        <v>438</v>
      </c>
      <c r="R3" s="270"/>
      <c r="S3" s="270"/>
      <c r="T3" s="269"/>
      <c r="U3" s="41" t="s">
        <v>439</v>
      </c>
      <c r="V3" s="60" t="s">
        <v>440</v>
      </c>
      <c r="W3" s="60" t="s">
        <v>441</v>
      </c>
    </row>
    <row r="4" spans="1:23" ht="16.5" customHeight="1">
      <c r="A4" s="72" t="s">
        <v>442</v>
      </c>
      <c r="B4" s="143" t="s">
        <v>443</v>
      </c>
      <c r="C4" s="271" t="s">
        <v>444</v>
      </c>
      <c r="D4" s="272"/>
      <c r="E4" s="272"/>
      <c r="F4" s="273"/>
      <c r="G4" s="271" t="s">
        <v>445</v>
      </c>
      <c r="H4" s="272"/>
      <c r="I4" s="272"/>
      <c r="J4" s="273"/>
      <c r="K4" s="271" t="s">
        <v>446</v>
      </c>
      <c r="L4" s="273"/>
      <c r="M4" s="274" t="s">
        <v>447</v>
      </c>
      <c r="N4" s="275"/>
      <c r="O4" s="275"/>
      <c r="P4" s="276"/>
      <c r="Q4" s="274" t="s">
        <v>448</v>
      </c>
      <c r="R4" s="275"/>
      <c r="S4" s="275"/>
      <c r="T4" s="276"/>
      <c r="U4" s="44" t="s">
        <v>449</v>
      </c>
      <c r="V4" s="62" t="s">
        <v>450</v>
      </c>
      <c r="W4" s="63">
        <v>0.12</v>
      </c>
    </row>
    <row r="5" spans="1:23" ht="16.5" customHeight="1">
      <c r="A5" s="72" t="s">
        <v>451</v>
      </c>
      <c r="B5" s="143" t="s">
        <v>452</v>
      </c>
      <c r="C5" s="271" t="s">
        <v>453</v>
      </c>
      <c r="D5" s="272"/>
      <c r="E5" s="272"/>
      <c r="F5" s="273"/>
      <c r="G5" s="271" t="s">
        <v>454</v>
      </c>
      <c r="H5" s="272"/>
      <c r="I5" s="272"/>
      <c r="J5" s="273"/>
      <c r="K5" s="271" t="s">
        <v>455</v>
      </c>
      <c r="L5" s="273"/>
      <c r="M5" s="274" t="s">
        <v>456</v>
      </c>
      <c r="N5" s="275"/>
      <c r="O5" s="275"/>
      <c r="P5" s="276"/>
      <c r="Q5" s="274" t="s">
        <v>457</v>
      </c>
      <c r="R5" s="275"/>
      <c r="S5" s="275"/>
      <c r="T5" s="276"/>
      <c r="U5" s="44" t="s">
        <v>449</v>
      </c>
      <c r="V5" s="62" t="s">
        <v>450</v>
      </c>
      <c r="W5" s="63">
        <v>0.12</v>
      </c>
    </row>
    <row r="6" spans="1:23" ht="16.5" customHeight="1">
      <c r="A6" s="72" t="s">
        <v>458</v>
      </c>
      <c r="B6" s="143" t="s">
        <v>459</v>
      </c>
      <c r="C6" s="271" t="s">
        <v>460</v>
      </c>
      <c r="D6" s="272"/>
      <c r="E6" s="272"/>
      <c r="F6" s="273"/>
      <c r="G6" s="271" t="s">
        <v>461</v>
      </c>
      <c r="H6" s="272"/>
      <c r="I6" s="272"/>
      <c r="J6" s="273"/>
      <c r="K6" s="271" t="s">
        <v>462</v>
      </c>
      <c r="L6" s="273"/>
      <c r="M6" s="274" t="s">
        <v>463</v>
      </c>
      <c r="N6" s="275"/>
      <c r="O6" s="275"/>
      <c r="P6" s="276"/>
      <c r="Q6" s="277" t="s">
        <v>464</v>
      </c>
      <c r="R6" s="278"/>
      <c r="S6" s="278"/>
      <c r="T6" s="279"/>
      <c r="U6" s="44" t="s">
        <v>465</v>
      </c>
      <c r="V6" s="62" t="s">
        <v>450</v>
      </c>
      <c r="W6" s="63">
        <v>0.12</v>
      </c>
    </row>
    <row r="7" spans="1:23" ht="16.5" customHeight="1">
      <c r="A7" s="72" t="s">
        <v>466</v>
      </c>
      <c r="B7" s="143" t="s">
        <v>467</v>
      </c>
      <c r="C7" s="271" t="s">
        <v>460</v>
      </c>
      <c r="D7" s="272"/>
      <c r="E7" s="272"/>
      <c r="F7" s="273"/>
      <c r="G7" s="271" t="s">
        <v>468</v>
      </c>
      <c r="H7" s="272"/>
      <c r="I7" s="272"/>
      <c r="J7" s="273"/>
      <c r="K7" s="271" t="s">
        <v>469</v>
      </c>
      <c r="L7" s="273"/>
      <c r="M7" s="274" t="s">
        <v>470</v>
      </c>
      <c r="N7" s="275"/>
      <c r="O7" s="275"/>
      <c r="P7" s="276"/>
      <c r="Q7" s="274" t="s">
        <v>471</v>
      </c>
      <c r="R7" s="275"/>
      <c r="S7" s="275"/>
      <c r="T7" s="276"/>
      <c r="U7" s="44" t="s">
        <v>465</v>
      </c>
      <c r="V7" s="62" t="s">
        <v>450</v>
      </c>
      <c r="W7" s="63">
        <v>0.12</v>
      </c>
    </row>
    <row r="8" spans="1:23" ht="21" customHeight="1">
      <c r="A8" s="72" t="s">
        <v>472</v>
      </c>
      <c r="B8" s="143" t="s">
        <v>473</v>
      </c>
      <c r="C8" s="271" t="s">
        <v>474</v>
      </c>
      <c r="D8" s="272"/>
      <c r="E8" s="272"/>
      <c r="F8" s="273"/>
      <c r="G8" s="271" t="s">
        <v>475</v>
      </c>
      <c r="H8" s="272"/>
      <c r="I8" s="272"/>
      <c r="J8" s="273"/>
      <c r="K8" s="271" t="s">
        <v>476</v>
      </c>
      <c r="L8" s="273"/>
      <c r="M8" s="280" t="s">
        <v>465</v>
      </c>
      <c r="N8" s="281"/>
      <c r="O8" s="281"/>
      <c r="P8" s="282"/>
      <c r="Q8" s="277" t="s">
        <v>477</v>
      </c>
      <c r="R8" s="278"/>
      <c r="S8" s="278"/>
      <c r="T8" s="279"/>
      <c r="U8" s="44" t="s">
        <v>465</v>
      </c>
      <c r="V8" s="62" t="s">
        <v>450</v>
      </c>
      <c r="W8" s="63">
        <v>0.12</v>
      </c>
    </row>
    <row r="9" spans="1:23" ht="16.5" customHeight="1">
      <c r="A9" s="72" t="s">
        <v>478</v>
      </c>
      <c r="B9" s="143" t="s">
        <v>479</v>
      </c>
      <c r="C9" s="271" t="s">
        <v>474</v>
      </c>
      <c r="D9" s="272"/>
      <c r="E9" s="272"/>
      <c r="F9" s="273"/>
      <c r="G9" s="271" t="s">
        <v>480</v>
      </c>
      <c r="H9" s="272"/>
      <c r="I9" s="272"/>
      <c r="J9" s="273"/>
      <c r="K9" s="271" t="s">
        <v>481</v>
      </c>
      <c r="L9" s="273"/>
      <c r="M9" s="280" t="s">
        <v>465</v>
      </c>
      <c r="N9" s="281"/>
      <c r="O9" s="281"/>
      <c r="P9" s="282"/>
      <c r="Q9" s="283"/>
      <c r="R9" s="284"/>
      <c r="S9" s="284"/>
      <c r="T9" s="285"/>
      <c r="U9" s="192"/>
      <c r="V9" s="62" t="s">
        <v>450</v>
      </c>
      <c r="W9" s="63">
        <v>0.12</v>
      </c>
    </row>
    <row r="10" ht="12.75" customHeight="1">
      <c r="A10" s="9" t="s">
        <v>482</v>
      </c>
    </row>
    <row r="11" ht="12.75" customHeight="1">
      <c r="A11" s="9" t="s">
        <v>483</v>
      </c>
    </row>
    <row r="12" ht="18" customHeight="1">
      <c r="A12" s="10" t="s">
        <v>484</v>
      </c>
    </row>
    <row r="13" spans="1:15" ht="16.5" customHeight="1">
      <c r="A13" s="72" t="s">
        <v>432</v>
      </c>
      <c r="B13" s="286" t="s">
        <v>485</v>
      </c>
      <c r="C13" s="286"/>
      <c r="D13" s="286"/>
      <c r="E13" s="286"/>
      <c r="F13" s="286"/>
      <c r="G13" s="286"/>
      <c r="H13" s="286"/>
      <c r="I13" s="266" t="s">
        <v>486</v>
      </c>
      <c r="J13" s="266"/>
      <c r="K13" s="266"/>
      <c r="L13" s="266"/>
      <c r="M13" s="267"/>
      <c r="N13" s="60" t="s">
        <v>440</v>
      </c>
      <c r="O13" s="60" t="s">
        <v>441</v>
      </c>
    </row>
    <row r="14" spans="1:15" ht="16.5" customHeight="1">
      <c r="A14" s="72" t="s">
        <v>487</v>
      </c>
      <c r="B14" s="287" t="s">
        <v>488</v>
      </c>
      <c r="C14" s="287"/>
      <c r="D14" s="287"/>
      <c r="E14" s="287"/>
      <c r="F14" s="287"/>
      <c r="G14" s="287"/>
      <c r="H14" s="287"/>
      <c r="I14" s="288">
        <v>4140</v>
      </c>
      <c r="J14" s="288"/>
      <c r="K14" s="288"/>
      <c r="L14" s="288"/>
      <c r="M14" s="289"/>
      <c r="N14" s="62" t="s">
        <v>450</v>
      </c>
      <c r="O14" s="63">
        <v>0.12</v>
      </c>
    </row>
    <row r="15" spans="1:15" ht="16.5" customHeight="1">
      <c r="A15" s="72" t="s">
        <v>489</v>
      </c>
      <c r="B15" s="287" t="s">
        <v>490</v>
      </c>
      <c r="C15" s="287"/>
      <c r="D15" s="287"/>
      <c r="E15" s="287"/>
      <c r="F15" s="287"/>
      <c r="G15" s="287"/>
      <c r="H15" s="287"/>
      <c r="I15" s="288">
        <v>4140</v>
      </c>
      <c r="J15" s="288"/>
      <c r="K15" s="288"/>
      <c r="L15" s="288"/>
      <c r="M15" s="289"/>
      <c r="N15" s="62" t="s">
        <v>450</v>
      </c>
      <c r="O15" s="63">
        <v>0.12</v>
      </c>
    </row>
    <row r="16" spans="1:15" ht="16.5" customHeight="1">
      <c r="A16" s="72" t="s">
        <v>491</v>
      </c>
      <c r="B16" s="287" t="s">
        <v>492</v>
      </c>
      <c r="C16" s="287"/>
      <c r="D16" s="287"/>
      <c r="E16" s="287"/>
      <c r="F16" s="287"/>
      <c r="G16" s="287"/>
      <c r="H16" s="287"/>
      <c r="I16" s="288">
        <v>6120</v>
      </c>
      <c r="J16" s="288"/>
      <c r="K16" s="288"/>
      <c r="L16" s="288"/>
      <c r="M16" s="289"/>
      <c r="N16" s="62" t="s">
        <v>450</v>
      </c>
      <c r="O16" s="63">
        <v>0.12</v>
      </c>
    </row>
    <row r="17" spans="1:15" ht="16.5" customHeight="1">
      <c r="A17" s="72" t="s">
        <v>493</v>
      </c>
      <c r="B17" s="287" t="s">
        <v>494</v>
      </c>
      <c r="C17" s="287"/>
      <c r="D17" s="287"/>
      <c r="E17" s="287"/>
      <c r="F17" s="287"/>
      <c r="G17" s="287"/>
      <c r="H17" s="287"/>
      <c r="I17" s="288">
        <v>4140</v>
      </c>
      <c r="J17" s="288"/>
      <c r="K17" s="288"/>
      <c r="L17" s="288"/>
      <c r="M17" s="289"/>
      <c r="N17" s="62" t="s">
        <v>450</v>
      </c>
      <c r="O17" s="63">
        <v>0.12</v>
      </c>
    </row>
    <row r="18" spans="1:15" ht="16.5" customHeight="1">
      <c r="A18" s="72" t="s">
        <v>495</v>
      </c>
      <c r="B18" s="287" t="s">
        <v>496</v>
      </c>
      <c r="C18" s="287"/>
      <c r="D18" s="287"/>
      <c r="E18" s="287"/>
      <c r="F18" s="287"/>
      <c r="G18" s="287"/>
      <c r="H18" s="287"/>
      <c r="I18" s="288">
        <v>4140</v>
      </c>
      <c r="J18" s="288"/>
      <c r="K18" s="288"/>
      <c r="L18" s="288"/>
      <c r="M18" s="289"/>
      <c r="N18" s="62" t="s">
        <v>450</v>
      </c>
      <c r="O18" s="63">
        <v>0.12</v>
      </c>
    </row>
    <row r="19" spans="1:15" ht="16.5" customHeight="1">
      <c r="A19" s="72" t="s">
        <v>497</v>
      </c>
      <c r="B19" s="287" t="s">
        <v>498</v>
      </c>
      <c r="C19" s="287"/>
      <c r="D19" s="287"/>
      <c r="E19" s="287"/>
      <c r="F19" s="287"/>
      <c r="G19" s="287"/>
      <c r="H19" s="287"/>
      <c r="I19" s="288">
        <v>6120</v>
      </c>
      <c r="J19" s="288"/>
      <c r="K19" s="288"/>
      <c r="L19" s="288"/>
      <c r="M19" s="289"/>
      <c r="N19" s="62" t="s">
        <v>450</v>
      </c>
      <c r="O19" s="63">
        <v>0.12</v>
      </c>
    </row>
    <row r="20" spans="2:14" ht="73.5" customHeight="1">
      <c r="B20" s="290" t="s">
        <v>499</v>
      </c>
      <c r="C20" s="290"/>
      <c r="D20" s="290"/>
      <c r="E20" s="290"/>
      <c r="F20" s="290"/>
      <c r="G20" s="290"/>
      <c r="H20" s="290"/>
      <c r="I20" s="290"/>
      <c r="J20" s="290"/>
      <c r="K20" s="290"/>
      <c r="L20" s="290"/>
      <c r="M20" s="290"/>
      <c r="N20" s="290"/>
    </row>
    <row r="21" spans="2:14" ht="45" customHeight="1">
      <c r="B21" s="291" t="s">
        <v>500</v>
      </c>
      <c r="C21" s="291"/>
      <c r="D21" s="291"/>
      <c r="E21" s="291"/>
      <c r="F21" s="291"/>
      <c r="G21" s="291"/>
      <c r="H21" s="291"/>
      <c r="I21" s="291"/>
      <c r="J21" s="291"/>
      <c r="K21" s="291"/>
      <c r="L21" s="291"/>
      <c r="M21" s="291"/>
      <c r="N21" s="291"/>
    </row>
    <row r="22" spans="1:23" ht="18" customHeight="1">
      <c r="A22" s="72"/>
      <c r="B22" s="292" t="s">
        <v>501</v>
      </c>
      <c r="C22" s="292"/>
      <c r="D22" s="293"/>
      <c r="E22" s="265" t="s">
        <v>502</v>
      </c>
      <c r="F22" s="266"/>
      <c r="G22" s="266"/>
      <c r="H22" s="266"/>
      <c r="I22" s="266"/>
      <c r="J22" s="266"/>
      <c r="K22" s="266"/>
      <c r="L22" s="266"/>
      <c r="M22" s="266"/>
      <c r="N22" s="266"/>
      <c r="O22" s="266"/>
      <c r="P22" s="266"/>
      <c r="Q22" s="266"/>
      <c r="R22" s="266"/>
      <c r="S22" s="266"/>
      <c r="T22" s="266"/>
      <c r="U22" s="266"/>
      <c r="V22" s="60" t="s">
        <v>440</v>
      </c>
      <c r="W22" s="60" t="s">
        <v>441</v>
      </c>
    </row>
    <row r="23" spans="1:23" ht="16.5" customHeight="1">
      <c r="A23" s="72" t="s">
        <v>432</v>
      </c>
      <c r="B23" s="292" t="s">
        <v>485</v>
      </c>
      <c r="C23" s="292"/>
      <c r="D23" s="293"/>
      <c r="E23" s="265" t="s">
        <v>503</v>
      </c>
      <c r="F23" s="266"/>
      <c r="G23" s="266"/>
      <c r="H23" s="266"/>
      <c r="I23" s="266"/>
      <c r="J23" s="266"/>
      <c r="K23" s="267"/>
      <c r="L23" s="265" t="s">
        <v>504</v>
      </c>
      <c r="M23" s="266"/>
      <c r="N23" s="267"/>
      <c r="O23" s="265" t="s">
        <v>505</v>
      </c>
      <c r="P23" s="266"/>
      <c r="Q23" s="267"/>
      <c r="R23" s="265" t="s">
        <v>506</v>
      </c>
      <c r="S23" s="267"/>
      <c r="T23" s="265" t="s">
        <v>507</v>
      </c>
      <c r="U23" s="266"/>
      <c r="V23" s="62"/>
      <c r="W23" s="63"/>
    </row>
    <row r="24" spans="1:23" ht="16.5" customHeight="1">
      <c r="A24" s="72" t="s">
        <v>508</v>
      </c>
      <c r="B24" s="281" t="s">
        <v>509</v>
      </c>
      <c r="C24" s="281"/>
      <c r="D24" s="282"/>
      <c r="E24" s="294">
        <v>3000</v>
      </c>
      <c r="F24" s="288"/>
      <c r="G24" s="288"/>
      <c r="H24" s="288"/>
      <c r="I24" s="288"/>
      <c r="J24" s="288"/>
      <c r="K24" s="289"/>
      <c r="L24" s="294">
        <v>2750</v>
      </c>
      <c r="M24" s="288"/>
      <c r="N24" s="289"/>
      <c r="O24" s="294">
        <v>2750</v>
      </c>
      <c r="P24" s="288"/>
      <c r="Q24" s="289"/>
      <c r="R24" s="294">
        <v>5000</v>
      </c>
      <c r="S24" s="289"/>
      <c r="T24" s="294">
        <v>5800</v>
      </c>
      <c r="U24" s="288"/>
      <c r="V24" s="62" t="s">
        <v>450</v>
      </c>
      <c r="W24" s="63">
        <v>0.12</v>
      </c>
    </row>
    <row r="25" spans="1:23" ht="16.5" customHeight="1">
      <c r="A25" s="72" t="s">
        <v>510</v>
      </c>
      <c r="B25" s="281" t="s">
        <v>511</v>
      </c>
      <c r="C25" s="281"/>
      <c r="D25" s="282"/>
      <c r="E25" s="294">
        <v>4650</v>
      </c>
      <c r="F25" s="288"/>
      <c r="G25" s="288"/>
      <c r="H25" s="288"/>
      <c r="I25" s="288"/>
      <c r="J25" s="288"/>
      <c r="K25" s="289"/>
      <c r="L25" s="294">
        <v>4250</v>
      </c>
      <c r="M25" s="288"/>
      <c r="N25" s="289"/>
      <c r="O25" s="294">
        <v>4250</v>
      </c>
      <c r="P25" s="288"/>
      <c r="Q25" s="289"/>
      <c r="R25" s="294">
        <v>8550</v>
      </c>
      <c r="S25" s="289"/>
      <c r="T25" s="294">
        <v>8900</v>
      </c>
      <c r="U25" s="288"/>
      <c r="V25" s="62" t="s">
        <v>450</v>
      </c>
      <c r="W25" s="63">
        <v>0.12</v>
      </c>
    </row>
    <row r="26" spans="1:23" ht="16.5" customHeight="1">
      <c r="A26" s="72" t="s">
        <v>512</v>
      </c>
      <c r="B26" s="281" t="s">
        <v>513</v>
      </c>
      <c r="C26" s="281"/>
      <c r="D26" s="282"/>
      <c r="E26" s="294">
        <v>7500</v>
      </c>
      <c r="F26" s="288"/>
      <c r="G26" s="288"/>
      <c r="H26" s="288"/>
      <c r="I26" s="288"/>
      <c r="J26" s="288"/>
      <c r="K26" s="289"/>
      <c r="L26" s="294">
        <v>6800</v>
      </c>
      <c r="M26" s="288"/>
      <c r="N26" s="289"/>
      <c r="O26" s="294">
        <v>6800</v>
      </c>
      <c r="P26" s="288"/>
      <c r="Q26" s="289"/>
      <c r="R26" s="294">
        <v>11750</v>
      </c>
      <c r="S26" s="289"/>
      <c r="T26" s="294">
        <v>13750</v>
      </c>
      <c r="U26" s="288"/>
      <c r="V26" s="62" t="s">
        <v>450</v>
      </c>
      <c r="W26" s="63">
        <v>0.12</v>
      </c>
    </row>
    <row r="27" spans="1:23" ht="16.5" customHeight="1">
      <c r="A27" s="72" t="s">
        <v>514</v>
      </c>
      <c r="B27" s="281" t="s">
        <v>515</v>
      </c>
      <c r="C27" s="281"/>
      <c r="D27" s="282"/>
      <c r="E27" s="294">
        <v>52050</v>
      </c>
      <c r="F27" s="288"/>
      <c r="G27" s="288"/>
      <c r="H27" s="288"/>
      <c r="I27" s="288"/>
      <c r="J27" s="288"/>
      <c r="K27" s="289"/>
      <c r="L27" s="294">
        <v>17850</v>
      </c>
      <c r="M27" s="288"/>
      <c r="N27" s="289"/>
      <c r="O27" s="294">
        <v>17850</v>
      </c>
      <c r="P27" s="288"/>
      <c r="Q27" s="289"/>
      <c r="R27" s="294">
        <v>25000</v>
      </c>
      <c r="S27" s="289"/>
      <c r="T27" s="294">
        <v>36750</v>
      </c>
      <c r="U27" s="288"/>
      <c r="V27" s="62" t="s">
        <v>450</v>
      </c>
      <c r="W27" s="63">
        <v>0.12</v>
      </c>
    </row>
    <row r="28" spans="1:23" ht="16.5" customHeight="1">
      <c r="A28" s="72" t="s">
        <v>516</v>
      </c>
      <c r="B28" s="281" t="s">
        <v>517</v>
      </c>
      <c r="C28" s="281"/>
      <c r="D28" s="282"/>
      <c r="E28" s="294">
        <v>75650</v>
      </c>
      <c r="F28" s="288"/>
      <c r="G28" s="288"/>
      <c r="H28" s="288"/>
      <c r="I28" s="288"/>
      <c r="J28" s="288"/>
      <c r="K28" s="289"/>
      <c r="L28" s="294">
        <v>27000</v>
      </c>
      <c r="M28" s="288"/>
      <c r="N28" s="289"/>
      <c r="O28" s="294">
        <v>27000</v>
      </c>
      <c r="P28" s="288"/>
      <c r="Q28" s="289"/>
      <c r="R28" s="294">
        <v>42850</v>
      </c>
      <c r="S28" s="289"/>
      <c r="T28" s="294">
        <v>55600</v>
      </c>
      <c r="U28" s="288"/>
      <c r="V28" s="62" t="s">
        <v>450</v>
      </c>
      <c r="W28" s="63">
        <v>0.12</v>
      </c>
    </row>
    <row r="29" spans="2:23" ht="18" customHeight="1">
      <c r="B29" s="73" t="s">
        <v>518</v>
      </c>
      <c r="V29" s="72"/>
      <c r="W29" s="72"/>
    </row>
    <row r="30" spans="1:23" ht="16.5" customHeight="1">
      <c r="A30" s="72"/>
      <c r="B30" s="292" t="s">
        <v>519</v>
      </c>
      <c r="C30" s="292"/>
      <c r="D30" s="292"/>
      <c r="E30" s="292"/>
      <c r="F30" s="292"/>
      <c r="G30" s="292"/>
      <c r="H30" s="292"/>
      <c r="I30" s="293"/>
      <c r="J30" s="265" t="s">
        <v>520</v>
      </c>
      <c r="K30" s="266"/>
      <c r="L30" s="266"/>
      <c r="M30" s="266"/>
      <c r="N30" s="266"/>
      <c r="O30" s="267"/>
      <c r="P30" s="265" t="s">
        <v>521</v>
      </c>
      <c r="Q30" s="266"/>
      <c r="R30" s="267"/>
      <c r="S30" s="265" t="s">
        <v>522</v>
      </c>
      <c r="T30" s="266"/>
      <c r="U30" s="266"/>
      <c r="V30" s="59" t="s">
        <v>440</v>
      </c>
      <c r="W30" s="59" t="s">
        <v>441</v>
      </c>
    </row>
    <row r="31" spans="1:23" ht="16.5" customHeight="1">
      <c r="A31" s="72" t="s">
        <v>523</v>
      </c>
      <c r="B31" s="281" t="s">
        <v>524</v>
      </c>
      <c r="C31" s="281"/>
      <c r="D31" s="281"/>
      <c r="E31" s="281"/>
      <c r="F31" s="281"/>
      <c r="G31" s="281"/>
      <c r="H31" s="281"/>
      <c r="I31" s="282"/>
      <c r="J31" s="271" t="s">
        <v>525</v>
      </c>
      <c r="K31" s="272"/>
      <c r="L31" s="272"/>
      <c r="M31" s="272"/>
      <c r="N31" s="272"/>
      <c r="O31" s="273"/>
      <c r="P31" s="271" t="s">
        <v>526</v>
      </c>
      <c r="Q31" s="272"/>
      <c r="R31" s="273"/>
      <c r="S31" s="271" t="s">
        <v>462</v>
      </c>
      <c r="T31" s="272"/>
      <c r="U31" s="272"/>
      <c r="V31" s="62" t="s">
        <v>450</v>
      </c>
      <c r="W31" s="63">
        <v>0.12</v>
      </c>
    </row>
    <row r="32" spans="1:23" ht="16.5" customHeight="1">
      <c r="A32" s="72" t="s">
        <v>527</v>
      </c>
      <c r="B32" s="281" t="s">
        <v>528</v>
      </c>
      <c r="C32" s="281"/>
      <c r="D32" s="281"/>
      <c r="E32" s="281"/>
      <c r="F32" s="281"/>
      <c r="G32" s="281"/>
      <c r="H32" s="281"/>
      <c r="I32" s="282"/>
      <c r="J32" s="271" t="s">
        <v>525</v>
      </c>
      <c r="K32" s="272"/>
      <c r="L32" s="272"/>
      <c r="M32" s="272"/>
      <c r="N32" s="272"/>
      <c r="O32" s="273"/>
      <c r="P32" s="271" t="s">
        <v>529</v>
      </c>
      <c r="Q32" s="272"/>
      <c r="R32" s="273"/>
      <c r="S32" s="271" t="s">
        <v>530</v>
      </c>
      <c r="T32" s="272"/>
      <c r="U32" s="272"/>
      <c r="V32" s="62" t="s">
        <v>450</v>
      </c>
      <c r="W32" s="63">
        <v>0.12</v>
      </c>
    </row>
    <row r="33" spans="1:23" ht="16.5" customHeight="1">
      <c r="A33" s="72" t="s">
        <v>531</v>
      </c>
      <c r="B33" s="281" t="s">
        <v>532</v>
      </c>
      <c r="C33" s="281"/>
      <c r="D33" s="281"/>
      <c r="E33" s="281"/>
      <c r="F33" s="281"/>
      <c r="G33" s="281"/>
      <c r="H33" s="281"/>
      <c r="I33" s="282"/>
      <c r="J33" s="271" t="s">
        <v>533</v>
      </c>
      <c r="K33" s="272"/>
      <c r="L33" s="272"/>
      <c r="M33" s="272"/>
      <c r="N33" s="272"/>
      <c r="O33" s="273"/>
      <c r="P33" s="271" t="s">
        <v>465</v>
      </c>
      <c r="Q33" s="272"/>
      <c r="R33" s="273"/>
      <c r="S33" s="271" t="s">
        <v>465</v>
      </c>
      <c r="T33" s="272"/>
      <c r="U33" s="272"/>
      <c r="V33" s="62" t="s">
        <v>450</v>
      </c>
      <c r="W33" s="63">
        <v>0.12</v>
      </c>
    </row>
    <row r="34" spans="1:23" ht="16.5" customHeight="1">
      <c r="A34" s="72" t="s">
        <v>534</v>
      </c>
      <c r="B34" s="281" t="s">
        <v>535</v>
      </c>
      <c r="C34" s="281"/>
      <c r="D34" s="281"/>
      <c r="E34" s="281"/>
      <c r="F34" s="281"/>
      <c r="G34" s="281"/>
      <c r="H34" s="281"/>
      <c r="I34" s="282"/>
      <c r="J34" s="271" t="s">
        <v>525</v>
      </c>
      <c r="K34" s="272"/>
      <c r="L34" s="272"/>
      <c r="M34" s="272"/>
      <c r="N34" s="272"/>
      <c r="O34" s="273"/>
      <c r="P34" s="271" t="s">
        <v>536</v>
      </c>
      <c r="Q34" s="272"/>
      <c r="R34" s="273"/>
      <c r="S34" s="271" t="s">
        <v>537</v>
      </c>
      <c r="T34" s="272"/>
      <c r="U34" s="272"/>
      <c r="V34" s="62" t="s">
        <v>450</v>
      </c>
      <c r="W34" s="63">
        <v>0.12</v>
      </c>
    </row>
    <row r="35" spans="1:23" ht="16.5" customHeight="1">
      <c r="A35" s="72" t="s">
        <v>538</v>
      </c>
      <c r="B35" s="281" t="s">
        <v>539</v>
      </c>
      <c r="C35" s="281"/>
      <c r="D35" s="281"/>
      <c r="E35" s="281"/>
      <c r="F35" s="281"/>
      <c r="G35" s="281"/>
      <c r="H35" s="281"/>
      <c r="I35" s="282"/>
      <c r="J35" s="271" t="s">
        <v>525</v>
      </c>
      <c r="K35" s="272"/>
      <c r="L35" s="272"/>
      <c r="M35" s="272"/>
      <c r="N35" s="272"/>
      <c r="O35" s="273"/>
      <c r="P35" s="271" t="s">
        <v>540</v>
      </c>
      <c r="Q35" s="272"/>
      <c r="R35" s="273"/>
      <c r="S35" s="271" t="s">
        <v>541</v>
      </c>
      <c r="T35" s="272"/>
      <c r="U35" s="272"/>
      <c r="V35" s="62" t="s">
        <v>450</v>
      </c>
      <c r="W35" s="63">
        <v>0.12</v>
      </c>
    </row>
  </sheetData>
  <sheetProtection/>
  <mergeCells count="113">
    <mergeCell ref="B34:I34"/>
    <mergeCell ref="J34:O34"/>
    <mergeCell ref="P34:R34"/>
    <mergeCell ref="S34:U34"/>
    <mergeCell ref="B35:I35"/>
    <mergeCell ref="J35:O35"/>
    <mergeCell ref="P35:R35"/>
    <mergeCell ref="S35:U35"/>
    <mergeCell ref="B32:I32"/>
    <mergeCell ref="J32:O32"/>
    <mergeCell ref="P32:R32"/>
    <mergeCell ref="S32:U32"/>
    <mergeCell ref="B33:I33"/>
    <mergeCell ref="J33:O33"/>
    <mergeCell ref="P33:R33"/>
    <mergeCell ref="S33:U33"/>
    <mergeCell ref="B30:I30"/>
    <mergeCell ref="J30:O30"/>
    <mergeCell ref="P30:R30"/>
    <mergeCell ref="S30:U30"/>
    <mergeCell ref="B31:I31"/>
    <mergeCell ref="J31:O31"/>
    <mergeCell ref="P31:R31"/>
    <mergeCell ref="S31:U31"/>
    <mergeCell ref="B28:D28"/>
    <mergeCell ref="E28:K28"/>
    <mergeCell ref="L28:N28"/>
    <mergeCell ref="O28:Q28"/>
    <mergeCell ref="R28:S28"/>
    <mergeCell ref="T28:U28"/>
    <mergeCell ref="B27:D27"/>
    <mergeCell ref="E27:K27"/>
    <mergeCell ref="L27:N27"/>
    <mergeCell ref="O27:Q27"/>
    <mergeCell ref="R27:S27"/>
    <mergeCell ref="T27:U27"/>
    <mergeCell ref="B26:D26"/>
    <mergeCell ref="E26:K26"/>
    <mergeCell ref="L26:N26"/>
    <mergeCell ref="O26:Q26"/>
    <mergeCell ref="R26:S26"/>
    <mergeCell ref="T26:U26"/>
    <mergeCell ref="B25:D25"/>
    <mergeCell ref="E25:K25"/>
    <mergeCell ref="L25:N25"/>
    <mergeCell ref="O25:Q25"/>
    <mergeCell ref="R25:S25"/>
    <mergeCell ref="T25:U25"/>
    <mergeCell ref="B24:D24"/>
    <mergeCell ref="E24:K24"/>
    <mergeCell ref="L24:N24"/>
    <mergeCell ref="O24:Q24"/>
    <mergeCell ref="R24:S24"/>
    <mergeCell ref="T24:U24"/>
    <mergeCell ref="B20:N20"/>
    <mergeCell ref="B21:N21"/>
    <mergeCell ref="B22:D22"/>
    <mergeCell ref="E22:U22"/>
    <mergeCell ref="B23:D23"/>
    <mergeCell ref="E23:K23"/>
    <mergeCell ref="L23:N23"/>
    <mergeCell ref="O23:Q23"/>
    <mergeCell ref="R23:S23"/>
    <mergeCell ref="T23:U23"/>
    <mergeCell ref="B17:H17"/>
    <mergeCell ref="I17:M17"/>
    <mergeCell ref="B18:H18"/>
    <mergeCell ref="I18:M18"/>
    <mergeCell ref="B19:H19"/>
    <mergeCell ref="I19:M19"/>
    <mergeCell ref="B14:H14"/>
    <mergeCell ref="I14:M14"/>
    <mergeCell ref="B15:H15"/>
    <mergeCell ref="I15:M15"/>
    <mergeCell ref="B16:H16"/>
    <mergeCell ref="I16:M16"/>
    <mergeCell ref="C9:F9"/>
    <mergeCell ref="G9:J9"/>
    <mergeCell ref="K9:L9"/>
    <mergeCell ref="M9:P9"/>
    <mergeCell ref="Q9:T9"/>
    <mergeCell ref="B13:H13"/>
    <mergeCell ref="I13:M13"/>
    <mergeCell ref="C7:F7"/>
    <mergeCell ref="G7:J7"/>
    <mergeCell ref="K7:L7"/>
    <mergeCell ref="M7:P7"/>
    <mergeCell ref="Q7:T7"/>
    <mergeCell ref="C8:F8"/>
    <mergeCell ref="G8:J8"/>
    <mergeCell ref="K8:L8"/>
    <mergeCell ref="M8:P8"/>
    <mergeCell ref="Q8:T8"/>
    <mergeCell ref="C5:F5"/>
    <mergeCell ref="G5:J5"/>
    <mergeCell ref="K5:L5"/>
    <mergeCell ref="M5:P5"/>
    <mergeCell ref="Q5:T5"/>
    <mergeCell ref="C6:F6"/>
    <mergeCell ref="G6:J6"/>
    <mergeCell ref="K6:L6"/>
    <mergeCell ref="M6:P6"/>
    <mergeCell ref="Q6:T6"/>
    <mergeCell ref="C3:F3"/>
    <mergeCell ref="G3:J3"/>
    <mergeCell ref="K3:L3"/>
    <mergeCell ref="M3:P3"/>
    <mergeCell ref="Q3:T3"/>
    <mergeCell ref="C4:F4"/>
    <mergeCell ref="G4:J4"/>
    <mergeCell ref="K4:L4"/>
    <mergeCell ref="M4:P4"/>
    <mergeCell ref="Q4:T4"/>
  </mergeCells>
  <hyperlinks>
    <hyperlink ref="B20" r:id="rId1" display="IDT offers many analytical and preparative services for oligos including:&#10;•   All oligos QC tested by mass spectrometry&#10;•   Standard mixed-base sites&#10;•   Customized hand-mix sites Visit www.idtdna.com for details."/>
  </hyperlinks>
  <printOptions/>
  <pageMargins left="0.6993055555555555" right="0.6993055555555555"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19"/>
  <sheetViews>
    <sheetView zoomScalePageLayoutView="0" workbookViewId="0" topLeftCell="A1">
      <selection activeCell="H11" sqref="H11"/>
    </sheetView>
  </sheetViews>
  <sheetFormatPr defaultColWidth="9" defaultRowHeight="12.75"/>
  <cols>
    <col min="1" max="1" width="30.83203125" style="0" customWidth="1"/>
    <col min="2" max="2" width="30.5" style="0" customWidth="1"/>
    <col min="3" max="3" width="17.5" style="0" customWidth="1"/>
    <col min="4" max="4" width="17.33203125" style="0" customWidth="1"/>
    <col min="5" max="7" width="17.5" style="0" customWidth="1"/>
    <col min="8" max="8" width="18.16015625" style="0" customWidth="1"/>
    <col min="9" max="9" width="22.5" style="0" customWidth="1"/>
  </cols>
  <sheetData>
    <row r="1" ht="12.75">
      <c r="A1" s="23" t="s">
        <v>1275</v>
      </c>
    </row>
    <row r="2" spans="2:9" ht="19.5" customHeight="1">
      <c r="B2" s="118" t="s">
        <v>964</v>
      </c>
      <c r="C2" s="376" t="s">
        <v>1321</v>
      </c>
      <c r="D2" s="377"/>
      <c r="E2" s="377"/>
      <c r="F2" s="377"/>
      <c r="G2" s="378"/>
      <c r="H2" s="60" t="s">
        <v>440</v>
      </c>
      <c r="I2" s="60" t="s">
        <v>441</v>
      </c>
    </row>
    <row r="3" spans="1:9" ht="15" customHeight="1">
      <c r="A3" s="49" t="s">
        <v>432</v>
      </c>
      <c r="B3" s="39" t="s">
        <v>673</v>
      </c>
      <c r="C3" s="41" t="s">
        <v>675</v>
      </c>
      <c r="D3" s="41" t="s">
        <v>676</v>
      </c>
      <c r="E3" s="41" t="s">
        <v>677</v>
      </c>
      <c r="F3" s="41" t="s">
        <v>678</v>
      </c>
      <c r="G3" s="56" t="s">
        <v>679</v>
      </c>
      <c r="H3" s="62"/>
      <c r="I3" s="63"/>
    </row>
    <row r="4" spans="1:9" ht="15" customHeight="1">
      <c r="A4" s="49" t="s">
        <v>1091</v>
      </c>
      <c r="B4" s="95" t="s">
        <v>946</v>
      </c>
      <c r="C4" s="61">
        <v>8640</v>
      </c>
      <c r="D4" s="61">
        <v>10440</v>
      </c>
      <c r="E4" s="61">
        <v>16220</v>
      </c>
      <c r="F4" s="61">
        <v>49770</v>
      </c>
      <c r="G4" s="57">
        <v>99540</v>
      </c>
      <c r="H4" s="62" t="s">
        <v>450</v>
      </c>
      <c r="I4" s="63">
        <v>0.12</v>
      </c>
    </row>
    <row r="5" spans="1:9" ht="15" customHeight="1">
      <c r="A5" s="49" t="s">
        <v>1092</v>
      </c>
      <c r="B5" s="95" t="s">
        <v>950</v>
      </c>
      <c r="C5" s="61">
        <v>8640</v>
      </c>
      <c r="D5" s="61">
        <v>10440</v>
      </c>
      <c r="E5" s="61">
        <v>16220</v>
      </c>
      <c r="F5" s="61">
        <v>49770</v>
      </c>
      <c r="G5" s="57">
        <v>99540</v>
      </c>
      <c r="H5" s="62" t="s">
        <v>450</v>
      </c>
      <c r="I5" s="63">
        <v>0.12</v>
      </c>
    </row>
    <row r="6" spans="1:9" ht="21" customHeight="1">
      <c r="A6" s="49"/>
      <c r="B6" s="124" t="s">
        <v>965</v>
      </c>
      <c r="C6" s="353" t="s">
        <v>1075</v>
      </c>
      <c r="D6" s="354"/>
      <c r="E6" s="354"/>
      <c r="F6" s="354"/>
      <c r="G6" s="354"/>
      <c r="H6" s="62"/>
      <c r="I6" s="63"/>
    </row>
    <row r="7" spans="1:9" ht="15" customHeight="1">
      <c r="A7" s="49" t="s">
        <v>1094</v>
      </c>
      <c r="B7" s="42" t="s">
        <v>968</v>
      </c>
      <c r="C7" s="61">
        <v>24570</v>
      </c>
      <c r="D7" s="61">
        <v>24570</v>
      </c>
      <c r="E7" s="61">
        <v>34650</v>
      </c>
      <c r="F7" s="61">
        <v>86310</v>
      </c>
      <c r="G7" s="57">
        <v>172620</v>
      </c>
      <c r="H7" s="62" t="s">
        <v>450</v>
      </c>
      <c r="I7" s="63">
        <v>0.12</v>
      </c>
    </row>
    <row r="8" spans="1:9" ht="15" customHeight="1">
      <c r="A8" s="49" t="s">
        <v>1095</v>
      </c>
      <c r="B8" s="95" t="s">
        <v>967</v>
      </c>
      <c r="C8" s="61">
        <v>14490</v>
      </c>
      <c r="D8" s="61">
        <v>18270</v>
      </c>
      <c r="E8" s="61">
        <v>26460</v>
      </c>
      <c r="F8" s="61">
        <v>49770</v>
      </c>
      <c r="G8" s="57">
        <v>99540</v>
      </c>
      <c r="H8" s="62" t="s">
        <v>450</v>
      </c>
      <c r="I8" s="63">
        <v>0.12</v>
      </c>
    </row>
    <row r="9" spans="1:9" ht="15" customHeight="1">
      <c r="A9" s="49" t="s">
        <v>1096</v>
      </c>
      <c r="B9" s="42" t="s">
        <v>944</v>
      </c>
      <c r="C9" s="61">
        <v>14490</v>
      </c>
      <c r="D9" s="61">
        <v>14490</v>
      </c>
      <c r="E9" s="61">
        <v>26460</v>
      </c>
      <c r="F9" s="47"/>
      <c r="G9" s="45"/>
      <c r="H9" s="62" t="s">
        <v>450</v>
      </c>
      <c r="I9" s="63">
        <v>0.12</v>
      </c>
    </row>
    <row r="10" spans="1:9" ht="21" customHeight="1">
      <c r="A10" s="49"/>
      <c r="B10" s="118" t="s">
        <v>975</v>
      </c>
      <c r="C10" s="353" t="s">
        <v>1075</v>
      </c>
      <c r="D10" s="354"/>
      <c r="E10" s="354"/>
      <c r="F10" s="354"/>
      <c r="G10" s="354"/>
      <c r="H10" s="62"/>
      <c r="I10" s="63"/>
    </row>
    <row r="11" spans="1:9" ht="15" customHeight="1">
      <c r="A11" s="49" t="s">
        <v>1097</v>
      </c>
      <c r="B11" s="95" t="s">
        <v>955</v>
      </c>
      <c r="C11" s="61">
        <v>18900</v>
      </c>
      <c r="D11" s="61">
        <v>25200</v>
      </c>
      <c r="E11" s="61">
        <v>34650</v>
      </c>
      <c r="F11" s="47"/>
      <c r="G11" s="45"/>
      <c r="H11" s="62" t="s">
        <v>450</v>
      </c>
      <c r="I11" s="63">
        <v>0.12</v>
      </c>
    </row>
    <row r="12" spans="1:9" ht="15" customHeight="1">
      <c r="A12" s="49" t="s">
        <v>1098</v>
      </c>
      <c r="B12" s="95" t="s">
        <v>976</v>
      </c>
      <c r="C12" s="61">
        <v>18900</v>
      </c>
      <c r="D12" s="61">
        <v>25200</v>
      </c>
      <c r="E12" s="61">
        <v>34650</v>
      </c>
      <c r="F12" s="47"/>
      <c r="G12" s="45"/>
      <c r="H12" s="62" t="s">
        <v>450</v>
      </c>
      <c r="I12" s="63">
        <v>0.12</v>
      </c>
    </row>
    <row r="13" spans="1:9" ht="15" customHeight="1">
      <c r="A13" s="49" t="s">
        <v>1099</v>
      </c>
      <c r="B13" s="95" t="s">
        <v>977</v>
      </c>
      <c r="C13" s="61">
        <v>18900</v>
      </c>
      <c r="D13" s="61">
        <v>25200</v>
      </c>
      <c r="E13" s="61">
        <v>34650</v>
      </c>
      <c r="F13" s="47"/>
      <c r="G13" s="45"/>
      <c r="H13" s="62" t="s">
        <v>450</v>
      </c>
      <c r="I13" s="63">
        <v>0.12</v>
      </c>
    </row>
    <row r="14" spans="1:9" ht="15" customHeight="1">
      <c r="A14" s="49" t="s">
        <v>1100</v>
      </c>
      <c r="B14" s="95" t="s">
        <v>978</v>
      </c>
      <c r="C14" s="61">
        <v>18900</v>
      </c>
      <c r="D14" s="61">
        <v>25200</v>
      </c>
      <c r="E14" s="61">
        <v>34650</v>
      </c>
      <c r="F14" s="47"/>
      <c r="G14" s="45"/>
      <c r="H14" s="62" t="s">
        <v>450</v>
      </c>
      <c r="I14" s="63">
        <v>0.12</v>
      </c>
    </row>
    <row r="15" spans="1:9" ht="15" customHeight="1">
      <c r="A15" s="49" t="s">
        <v>1101</v>
      </c>
      <c r="B15" s="95" t="s">
        <v>979</v>
      </c>
      <c r="C15" s="61">
        <v>18900</v>
      </c>
      <c r="D15" s="61">
        <v>25200</v>
      </c>
      <c r="E15" s="61">
        <v>34650</v>
      </c>
      <c r="F15" s="47"/>
      <c r="G15" s="45"/>
      <c r="H15" s="62" t="s">
        <v>450</v>
      </c>
      <c r="I15" s="63">
        <v>0.12</v>
      </c>
    </row>
    <row r="16" spans="1:9" ht="15" customHeight="1">
      <c r="A16" s="49" t="s">
        <v>1102</v>
      </c>
      <c r="B16" s="95" t="s">
        <v>959</v>
      </c>
      <c r="C16" s="61">
        <v>15750</v>
      </c>
      <c r="D16" s="61">
        <v>23940</v>
      </c>
      <c r="E16" s="61">
        <v>32130</v>
      </c>
      <c r="F16" s="47"/>
      <c r="G16" s="45"/>
      <c r="H16" s="62" t="s">
        <v>450</v>
      </c>
      <c r="I16" s="63">
        <v>0.12</v>
      </c>
    </row>
    <row r="17" spans="1:9" ht="15" customHeight="1">
      <c r="A17" s="49" t="s">
        <v>1103</v>
      </c>
      <c r="B17" s="95" t="s">
        <v>982</v>
      </c>
      <c r="C17" s="61">
        <v>18900</v>
      </c>
      <c r="D17" s="61">
        <v>25200</v>
      </c>
      <c r="E17" s="61">
        <v>34650</v>
      </c>
      <c r="F17" s="47"/>
      <c r="G17" s="45"/>
      <c r="H17" s="62" t="s">
        <v>450</v>
      </c>
      <c r="I17" s="63">
        <v>0.12</v>
      </c>
    </row>
    <row r="18" spans="1:9" ht="15" customHeight="1">
      <c r="A18" s="49" t="s">
        <v>1104</v>
      </c>
      <c r="B18" s="95" t="s">
        <v>961</v>
      </c>
      <c r="C18" s="61">
        <v>18900</v>
      </c>
      <c r="D18" s="61">
        <v>25200</v>
      </c>
      <c r="E18" s="61">
        <v>34650</v>
      </c>
      <c r="F18" s="47"/>
      <c r="G18" s="45"/>
      <c r="H18" s="62" t="s">
        <v>450</v>
      </c>
      <c r="I18" s="63">
        <v>0.12</v>
      </c>
    </row>
    <row r="19" ht="13.5" customHeight="1">
      <c r="B19" s="38" t="s">
        <v>1322</v>
      </c>
    </row>
  </sheetData>
  <sheetProtection/>
  <mergeCells count="3">
    <mergeCell ref="C2:G2"/>
    <mergeCell ref="C6:G6"/>
    <mergeCell ref="C10:G10"/>
  </mergeCells>
  <printOptions/>
  <pageMargins left="0.6993055555555555" right="0.6993055555555555"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F45"/>
  <sheetViews>
    <sheetView zoomScalePageLayoutView="0" workbookViewId="0" topLeftCell="A1">
      <selection activeCell="C50" sqref="C50"/>
    </sheetView>
  </sheetViews>
  <sheetFormatPr defaultColWidth="9.33203125" defaultRowHeight="12.75"/>
  <cols>
    <col min="1" max="1" width="30" style="0" customWidth="1"/>
    <col min="2" max="2" width="62" style="0" customWidth="1"/>
    <col min="3" max="3" width="23.83203125" style="0" customWidth="1"/>
    <col min="4" max="4" width="19.83203125" style="0" customWidth="1"/>
    <col min="5" max="5" width="14.16015625" style="0" customWidth="1"/>
  </cols>
  <sheetData>
    <row r="1" ht="12.75">
      <c r="A1" s="23" t="s">
        <v>1323</v>
      </c>
    </row>
    <row r="2" spans="1:4" ht="15.75">
      <c r="A2" s="127" t="s">
        <v>1324</v>
      </c>
      <c r="C2" s="116"/>
      <c r="D2" s="116"/>
    </row>
    <row r="3" spans="1:4" ht="15.75">
      <c r="A3" s="129" t="s">
        <v>1325</v>
      </c>
      <c r="C3" s="135"/>
      <c r="D3" s="116"/>
    </row>
    <row r="4" spans="2:4" ht="15.75">
      <c r="B4" s="127"/>
      <c r="C4" s="135"/>
      <c r="D4" s="116"/>
    </row>
    <row r="5" spans="1:6" ht="15.75">
      <c r="A5" s="115" t="s">
        <v>432</v>
      </c>
      <c r="B5" s="132" t="s">
        <v>1326</v>
      </c>
      <c r="C5" s="136" t="s">
        <v>1173</v>
      </c>
      <c r="D5" s="115" t="s">
        <v>658</v>
      </c>
      <c r="E5" s="91" t="s">
        <v>440</v>
      </c>
      <c r="F5" s="91" t="s">
        <v>441</v>
      </c>
    </row>
    <row r="6" spans="1:6" ht="15.75">
      <c r="A6" s="49" t="s">
        <v>1327</v>
      </c>
      <c r="B6" s="133" t="s">
        <v>1328</v>
      </c>
      <c r="C6" s="116" t="s">
        <v>1329</v>
      </c>
      <c r="D6" s="116">
        <f>72*180</f>
        <v>12960</v>
      </c>
      <c r="E6" s="62" t="s">
        <v>450</v>
      </c>
      <c r="F6" s="92">
        <v>0.12</v>
      </c>
    </row>
    <row r="7" spans="1:6" ht="15.75">
      <c r="A7" s="49" t="s">
        <v>1330</v>
      </c>
      <c r="B7" s="133" t="s">
        <v>1331</v>
      </c>
      <c r="C7" s="116" t="s">
        <v>1329</v>
      </c>
      <c r="D7" s="116">
        <f>94*180</f>
        <v>16920</v>
      </c>
      <c r="E7" s="62" t="s">
        <v>450</v>
      </c>
      <c r="F7" s="92">
        <v>0.12</v>
      </c>
    </row>
    <row r="8" spans="1:6" ht="15.75">
      <c r="A8" s="49" t="s">
        <v>1332</v>
      </c>
      <c r="B8" s="133" t="s">
        <v>1333</v>
      </c>
      <c r="C8" s="116" t="s">
        <v>1329</v>
      </c>
      <c r="D8" s="116" t="s">
        <v>1334</v>
      </c>
      <c r="E8" s="62" t="s">
        <v>450</v>
      </c>
      <c r="F8" s="92">
        <v>0.12</v>
      </c>
    </row>
    <row r="9" spans="1:6" ht="15.75">
      <c r="A9" s="49" t="s">
        <v>1335</v>
      </c>
      <c r="B9" s="133" t="s">
        <v>1336</v>
      </c>
      <c r="C9" s="116" t="s">
        <v>1329</v>
      </c>
      <c r="D9" s="116" t="s">
        <v>1337</v>
      </c>
      <c r="E9" s="62" t="s">
        <v>450</v>
      </c>
      <c r="F9" s="92">
        <v>0.12</v>
      </c>
    </row>
    <row r="10" spans="2:4" ht="15.75">
      <c r="B10" s="126"/>
      <c r="C10" s="126"/>
      <c r="D10" s="126"/>
    </row>
    <row r="11" spans="1:6" ht="15.75">
      <c r="A11" s="115" t="s">
        <v>432</v>
      </c>
      <c r="B11" s="379" t="s">
        <v>1338</v>
      </c>
      <c r="C11" s="380"/>
      <c r="D11" s="115" t="s">
        <v>658</v>
      </c>
      <c r="E11" s="49"/>
      <c r="F11" s="49"/>
    </row>
    <row r="12" spans="1:6" ht="15.75">
      <c r="A12" s="116">
        <v>1072532</v>
      </c>
      <c r="B12" s="381" t="s">
        <v>1339</v>
      </c>
      <c r="C12" s="382"/>
      <c r="D12" s="116">
        <f>57.6*180</f>
        <v>10368</v>
      </c>
      <c r="E12" s="62" t="s">
        <v>450</v>
      </c>
      <c r="F12" s="92">
        <v>0.12</v>
      </c>
    </row>
    <row r="13" spans="1:6" ht="15.75">
      <c r="A13" s="116">
        <v>1072533</v>
      </c>
      <c r="B13" s="381" t="s">
        <v>1340</v>
      </c>
      <c r="C13" s="382"/>
      <c r="D13" s="116">
        <f>120*180</f>
        <v>21600</v>
      </c>
      <c r="E13" s="62" t="s">
        <v>450</v>
      </c>
      <c r="F13" s="92">
        <v>0.12</v>
      </c>
    </row>
    <row r="14" spans="1:6" ht="15.75">
      <c r="A14" s="116">
        <v>1072534</v>
      </c>
      <c r="B14" s="381" t="s">
        <v>1341</v>
      </c>
      <c r="C14" s="382"/>
      <c r="D14" s="116">
        <f>296*180</f>
        <v>53280</v>
      </c>
      <c r="E14" s="62" t="s">
        <v>450</v>
      </c>
      <c r="F14" s="92">
        <v>0.12</v>
      </c>
    </row>
    <row r="15" spans="1:6" ht="15.75">
      <c r="A15" s="116">
        <v>1075927</v>
      </c>
      <c r="B15" s="381" t="s">
        <v>1342</v>
      </c>
      <c r="C15" s="382"/>
      <c r="D15" s="116">
        <f>108*180</f>
        <v>19440</v>
      </c>
      <c r="E15" s="62" t="s">
        <v>450</v>
      </c>
      <c r="F15" s="92">
        <v>0.12</v>
      </c>
    </row>
    <row r="16" spans="1:6" ht="15.75">
      <c r="A16" s="116">
        <v>1075928</v>
      </c>
      <c r="B16" s="381" t="s">
        <v>1343</v>
      </c>
      <c r="C16" s="382"/>
      <c r="D16" s="116">
        <f>220*180</f>
        <v>39600</v>
      </c>
      <c r="E16" s="62" t="s">
        <v>450</v>
      </c>
      <c r="F16" s="92">
        <v>0.12</v>
      </c>
    </row>
    <row r="17" spans="2:4" ht="15.75">
      <c r="B17" s="126"/>
      <c r="C17" s="126"/>
      <c r="D17" s="126"/>
    </row>
    <row r="18" spans="1:6" ht="15.75">
      <c r="A18" s="127" t="s">
        <v>432</v>
      </c>
      <c r="B18" s="379" t="s">
        <v>1344</v>
      </c>
      <c r="C18" s="380"/>
      <c r="D18" s="115" t="s">
        <v>658</v>
      </c>
      <c r="E18" s="49"/>
      <c r="F18" s="49"/>
    </row>
    <row r="19" spans="1:6" ht="15.75">
      <c r="A19" s="129">
        <v>1074181</v>
      </c>
      <c r="B19" s="381" t="s">
        <v>1345</v>
      </c>
      <c r="C19" s="382"/>
      <c r="D19" s="116">
        <f>120*180</f>
        <v>21600</v>
      </c>
      <c r="E19" s="62" t="s">
        <v>450</v>
      </c>
      <c r="F19" s="92">
        <v>0.12</v>
      </c>
    </row>
    <row r="20" spans="1:6" ht="15.75">
      <c r="A20" s="129">
        <v>1074182</v>
      </c>
      <c r="B20" s="381" t="s">
        <v>1346</v>
      </c>
      <c r="C20" s="382"/>
      <c r="D20" s="116">
        <f>420*180</f>
        <v>75600</v>
      </c>
      <c r="E20" s="62" t="s">
        <v>450</v>
      </c>
      <c r="F20" s="92">
        <v>0.12</v>
      </c>
    </row>
    <row r="21" spans="2:4" ht="15.75">
      <c r="B21" s="126"/>
      <c r="C21" s="126"/>
      <c r="D21" s="126"/>
    </row>
    <row r="22" spans="1:6" ht="15.75">
      <c r="A22" s="127" t="s">
        <v>432</v>
      </c>
      <c r="B22" s="379" t="s">
        <v>1347</v>
      </c>
      <c r="C22" s="380"/>
      <c r="D22" s="115" t="s">
        <v>658</v>
      </c>
      <c r="E22" s="49"/>
      <c r="F22" s="49"/>
    </row>
    <row r="23" spans="1:6" ht="15.75">
      <c r="A23" s="129">
        <v>1075915</v>
      </c>
      <c r="B23" s="381" t="s">
        <v>1348</v>
      </c>
      <c r="C23" s="382"/>
      <c r="D23" s="116">
        <f>36*180</f>
        <v>6480</v>
      </c>
      <c r="E23" s="62" t="s">
        <v>450</v>
      </c>
      <c r="F23" s="92">
        <v>0.12</v>
      </c>
    </row>
    <row r="24" spans="1:6" ht="15.75">
      <c r="A24" s="129">
        <v>1075916</v>
      </c>
      <c r="B24" s="381" t="s">
        <v>1349</v>
      </c>
      <c r="C24" s="382"/>
      <c r="D24" s="116">
        <f>108*180</f>
        <v>19440</v>
      </c>
      <c r="E24" s="62" t="s">
        <v>450</v>
      </c>
      <c r="F24" s="92">
        <v>0.12</v>
      </c>
    </row>
    <row r="25" spans="2:4" ht="15.75">
      <c r="B25" s="126"/>
      <c r="C25" s="126"/>
      <c r="D25" s="126"/>
    </row>
    <row r="26" spans="1:6" ht="15.75">
      <c r="A26" s="127" t="s">
        <v>432</v>
      </c>
      <c r="B26" s="379" t="s">
        <v>1350</v>
      </c>
      <c r="C26" s="380"/>
      <c r="D26" s="115" t="s">
        <v>658</v>
      </c>
      <c r="E26" s="49"/>
      <c r="F26" s="49"/>
    </row>
    <row r="27" spans="1:6" ht="15.75">
      <c r="A27" s="129">
        <v>1072554</v>
      </c>
      <c r="B27" s="381" t="s">
        <v>1351</v>
      </c>
      <c r="C27" s="382"/>
      <c r="D27" s="116">
        <f>92*180</f>
        <v>16560</v>
      </c>
      <c r="E27" s="62" t="s">
        <v>450</v>
      </c>
      <c r="F27" s="92">
        <v>0.12</v>
      </c>
    </row>
    <row r="28" spans="1:6" ht="15.75">
      <c r="A28" s="129">
        <v>1072555</v>
      </c>
      <c r="B28" s="381" t="s">
        <v>1352</v>
      </c>
      <c r="C28" s="382"/>
      <c r="D28" s="116">
        <f>92*180</f>
        <v>16560</v>
      </c>
      <c r="E28" s="62" t="s">
        <v>450</v>
      </c>
      <c r="F28" s="92">
        <v>0.12</v>
      </c>
    </row>
    <row r="29" spans="1:6" ht="15.75">
      <c r="A29" s="129">
        <v>1072556</v>
      </c>
      <c r="B29" s="381" t="s">
        <v>1353</v>
      </c>
      <c r="C29" s="382"/>
      <c r="D29" s="116">
        <f>92*180</f>
        <v>16560</v>
      </c>
      <c r="E29" s="62" t="s">
        <v>450</v>
      </c>
      <c r="F29" s="92">
        <v>0.12</v>
      </c>
    </row>
    <row r="30" spans="2:4" ht="15.75">
      <c r="B30" s="126"/>
      <c r="C30" s="126"/>
      <c r="D30" s="126"/>
    </row>
    <row r="31" spans="1:6" ht="15.75">
      <c r="A31" s="127" t="s">
        <v>432</v>
      </c>
      <c r="B31" s="379" t="s">
        <v>1354</v>
      </c>
      <c r="C31" s="379"/>
      <c r="D31" s="115" t="s">
        <v>658</v>
      </c>
      <c r="E31" s="137"/>
      <c r="F31" s="92"/>
    </row>
    <row r="32" spans="1:6" ht="15.75">
      <c r="A32" s="129">
        <v>1072544</v>
      </c>
      <c r="B32" s="116" t="s">
        <v>1355</v>
      </c>
      <c r="C32" s="129"/>
      <c r="D32" s="116">
        <f>57.6*180</f>
        <v>10368</v>
      </c>
      <c r="E32" s="62" t="s">
        <v>450</v>
      </c>
      <c r="F32" s="92">
        <v>0.12</v>
      </c>
    </row>
    <row r="33" spans="1:6" ht="15.75">
      <c r="A33" s="129">
        <v>1072545</v>
      </c>
      <c r="B33" s="116" t="s">
        <v>1356</v>
      </c>
      <c r="C33" s="129"/>
      <c r="D33" s="116">
        <f>57.6*180</f>
        <v>10368</v>
      </c>
      <c r="E33" s="62" t="s">
        <v>450</v>
      </c>
      <c r="F33" s="92">
        <v>0.12</v>
      </c>
    </row>
    <row r="34" spans="1:6" ht="15.75">
      <c r="A34" s="129">
        <v>1072546</v>
      </c>
      <c r="B34" s="116" t="s">
        <v>1357</v>
      </c>
      <c r="C34" s="129"/>
      <c r="D34" s="116">
        <v>10368</v>
      </c>
      <c r="E34" s="62" t="s">
        <v>450</v>
      </c>
      <c r="F34" s="92">
        <v>0.12</v>
      </c>
    </row>
    <row r="35" spans="1:6" ht="15.75">
      <c r="A35" s="129">
        <v>1072541</v>
      </c>
      <c r="B35" s="116" t="s">
        <v>1358</v>
      </c>
      <c r="C35" s="129"/>
      <c r="D35" s="116">
        <v>10368</v>
      </c>
      <c r="E35" s="62" t="s">
        <v>450</v>
      </c>
      <c r="F35" s="92">
        <v>0.12</v>
      </c>
    </row>
    <row r="36" spans="1:6" ht="15.75">
      <c r="A36" s="129">
        <v>1072542</v>
      </c>
      <c r="B36" s="116" t="s">
        <v>1359</v>
      </c>
      <c r="C36" s="129"/>
      <c r="D36" s="116">
        <v>10368</v>
      </c>
      <c r="E36" s="62" t="s">
        <v>450</v>
      </c>
      <c r="F36" s="92">
        <v>0.12</v>
      </c>
    </row>
    <row r="37" spans="1:6" ht="15.75">
      <c r="A37" s="129">
        <v>1072571</v>
      </c>
      <c r="B37" s="116" t="s">
        <v>1360</v>
      </c>
      <c r="C37" s="129"/>
      <c r="D37" s="116">
        <v>10368</v>
      </c>
      <c r="E37" s="62" t="s">
        <v>450</v>
      </c>
      <c r="F37" s="92">
        <v>0.12</v>
      </c>
    </row>
    <row r="38" spans="2:4" ht="15.75">
      <c r="B38" s="126"/>
      <c r="C38" s="126"/>
      <c r="D38" s="126"/>
    </row>
    <row r="39" spans="1:4" ht="15.75">
      <c r="A39" s="127" t="s">
        <v>432</v>
      </c>
      <c r="B39" s="379" t="s">
        <v>1361</v>
      </c>
      <c r="C39" s="379"/>
      <c r="D39" s="115" t="s">
        <v>658</v>
      </c>
    </row>
    <row r="40" spans="1:6" ht="15.75">
      <c r="A40" s="129">
        <v>1072551</v>
      </c>
      <c r="B40" s="381" t="s">
        <v>1362</v>
      </c>
      <c r="C40" s="381"/>
      <c r="D40" s="116">
        <v>4896</v>
      </c>
      <c r="E40" s="62" t="s">
        <v>450</v>
      </c>
      <c r="F40" s="92">
        <v>0.12</v>
      </c>
    </row>
    <row r="41" spans="1:6" ht="15.75">
      <c r="A41" s="129">
        <v>1072552</v>
      </c>
      <c r="B41" s="381" t="s">
        <v>1363</v>
      </c>
      <c r="C41" s="381"/>
      <c r="D41" s="116">
        <v>4896</v>
      </c>
      <c r="E41" s="62" t="s">
        <v>450</v>
      </c>
      <c r="F41" s="92">
        <v>0.12</v>
      </c>
    </row>
    <row r="42" spans="1:6" ht="15.75">
      <c r="A42" s="129">
        <v>1072553</v>
      </c>
      <c r="B42" s="381" t="s">
        <v>1364</v>
      </c>
      <c r="C42" s="381"/>
      <c r="D42" s="116">
        <v>4896</v>
      </c>
      <c r="E42" s="62" t="s">
        <v>450</v>
      </c>
      <c r="F42" s="92">
        <v>0.12</v>
      </c>
    </row>
    <row r="43" spans="2:4" ht="15.75">
      <c r="B43" s="126"/>
      <c r="C43" s="126"/>
      <c r="D43" s="126"/>
    </row>
    <row r="44" spans="1:4" ht="15.75">
      <c r="A44" s="127" t="s">
        <v>432</v>
      </c>
      <c r="B44" s="379" t="s">
        <v>1365</v>
      </c>
      <c r="C44" s="379"/>
      <c r="D44" s="115" t="s">
        <v>658</v>
      </c>
    </row>
    <row r="45" spans="1:6" ht="15.75">
      <c r="A45" s="129">
        <v>1072566</v>
      </c>
      <c r="B45" s="381" t="s">
        <v>1366</v>
      </c>
      <c r="C45" s="381"/>
      <c r="D45" s="116">
        <f>60*180</f>
        <v>10800</v>
      </c>
      <c r="E45" s="62" t="s">
        <v>450</v>
      </c>
      <c r="F45" s="92">
        <v>0.12</v>
      </c>
    </row>
  </sheetData>
  <sheetProtection/>
  <mergeCells count="23">
    <mergeCell ref="B40:C40"/>
    <mergeCell ref="B41:C41"/>
    <mergeCell ref="B42:C42"/>
    <mergeCell ref="B44:C44"/>
    <mergeCell ref="B45:C45"/>
    <mergeCell ref="B26:C26"/>
    <mergeCell ref="B27:C27"/>
    <mergeCell ref="B28:C28"/>
    <mergeCell ref="B29:C29"/>
    <mergeCell ref="B31:C31"/>
    <mergeCell ref="B39:C39"/>
    <mergeCell ref="B18:C18"/>
    <mergeCell ref="B19:C19"/>
    <mergeCell ref="B20:C20"/>
    <mergeCell ref="B22:C22"/>
    <mergeCell ref="B23:C23"/>
    <mergeCell ref="B24:C24"/>
    <mergeCell ref="B11:C11"/>
    <mergeCell ref="B12:C12"/>
    <mergeCell ref="B13:C13"/>
    <mergeCell ref="B14:C14"/>
    <mergeCell ref="B15:C15"/>
    <mergeCell ref="B16:C16"/>
  </mergeCells>
  <printOptions/>
  <pageMargins left="0.75" right="0.75" top="1" bottom="1" header="0.5118055555555555" footer="0.511805555555555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F32"/>
  <sheetViews>
    <sheetView zoomScalePageLayoutView="0" workbookViewId="0" topLeftCell="A1">
      <selection activeCell="B32" sqref="B32:C32"/>
    </sheetView>
  </sheetViews>
  <sheetFormatPr defaultColWidth="9.33203125" defaultRowHeight="12.75"/>
  <cols>
    <col min="1" max="1" width="29.5" style="0" customWidth="1"/>
    <col min="2" max="2" width="52" style="0" customWidth="1"/>
    <col min="3" max="3" width="18.16015625" style="0" customWidth="1"/>
    <col min="4" max="4" width="19.5" style="0" customWidth="1"/>
    <col min="5" max="5" width="13.83203125" style="0" customWidth="1"/>
  </cols>
  <sheetData>
    <row r="1" ht="12.75">
      <c r="A1" s="23" t="s">
        <v>1323</v>
      </c>
    </row>
    <row r="2" spans="1:4" ht="15.75">
      <c r="A2" s="125" t="s">
        <v>1367</v>
      </c>
      <c r="C2" s="126"/>
      <c r="D2" s="126"/>
    </row>
    <row r="3" spans="1:4" ht="15.75">
      <c r="A3" s="131" t="s">
        <v>1368</v>
      </c>
      <c r="C3" s="126"/>
      <c r="D3" s="126"/>
    </row>
    <row r="4" spans="2:4" ht="15.75">
      <c r="B4" s="125"/>
      <c r="C4" s="126"/>
      <c r="D4" s="126"/>
    </row>
    <row r="5" spans="1:6" ht="15.75">
      <c r="A5" s="127" t="s">
        <v>432</v>
      </c>
      <c r="B5" s="132" t="s">
        <v>1369</v>
      </c>
      <c r="C5" s="127" t="s">
        <v>1173</v>
      </c>
      <c r="D5" s="115" t="s">
        <v>658</v>
      </c>
      <c r="E5" s="91" t="s">
        <v>440</v>
      </c>
      <c r="F5" s="91" t="s">
        <v>441</v>
      </c>
    </row>
    <row r="6" spans="1:6" ht="15.75">
      <c r="A6" s="49" t="s">
        <v>1370</v>
      </c>
      <c r="B6" s="133" t="s">
        <v>1371</v>
      </c>
      <c r="C6" s="129" t="s">
        <v>1372</v>
      </c>
      <c r="D6" s="116">
        <f>90*180</f>
        <v>16200</v>
      </c>
      <c r="E6" s="62" t="s">
        <v>450</v>
      </c>
      <c r="F6" s="92">
        <v>0.12</v>
      </c>
    </row>
    <row r="7" spans="1:6" ht="15.75">
      <c r="A7" s="49" t="s">
        <v>1373</v>
      </c>
      <c r="B7" s="133" t="s">
        <v>1374</v>
      </c>
      <c r="C7" s="129" t="s">
        <v>1372</v>
      </c>
      <c r="D7" s="116">
        <f>115*180</f>
        <v>20700</v>
      </c>
      <c r="E7" s="62" t="s">
        <v>450</v>
      </c>
      <c r="F7" s="92">
        <v>0.12</v>
      </c>
    </row>
    <row r="8" spans="1:6" ht="15.75">
      <c r="A8" s="49" t="s">
        <v>1375</v>
      </c>
      <c r="B8" s="133" t="s">
        <v>1376</v>
      </c>
      <c r="C8" s="129" t="s">
        <v>1372</v>
      </c>
      <c r="D8" s="116" t="s">
        <v>1377</v>
      </c>
      <c r="E8" s="62" t="s">
        <v>450</v>
      </c>
      <c r="F8" s="92">
        <v>0.12</v>
      </c>
    </row>
    <row r="9" spans="1:6" ht="15.75">
      <c r="A9" s="49" t="s">
        <v>1378</v>
      </c>
      <c r="B9" s="133" t="s">
        <v>1379</v>
      </c>
      <c r="C9" s="129" t="s">
        <v>1372</v>
      </c>
      <c r="D9" s="116" t="s">
        <v>1380</v>
      </c>
      <c r="E9" s="62" t="s">
        <v>450</v>
      </c>
      <c r="F9" s="92">
        <v>0.12</v>
      </c>
    </row>
    <row r="10" spans="2:4" ht="15.75">
      <c r="B10" s="126"/>
      <c r="C10" s="126"/>
      <c r="D10" s="126"/>
    </row>
    <row r="11" spans="1:4" ht="15.75">
      <c r="A11" s="127" t="s">
        <v>432</v>
      </c>
      <c r="B11" s="379" t="s">
        <v>1381</v>
      </c>
      <c r="C11" s="379"/>
      <c r="D11" s="115" t="s">
        <v>658</v>
      </c>
    </row>
    <row r="12" spans="1:6" ht="15.75">
      <c r="A12" s="129">
        <v>1076300</v>
      </c>
      <c r="B12" s="381" t="s">
        <v>1382</v>
      </c>
      <c r="C12" s="381"/>
      <c r="D12" s="116">
        <f>36*180</f>
        <v>6480</v>
      </c>
      <c r="E12" s="62" t="s">
        <v>450</v>
      </c>
      <c r="F12" s="92">
        <v>0.12</v>
      </c>
    </row>
    <row r="13" spans="1:6" ht="15.75">
      <c r="A13" s="129">
        <v>1076301</v>
      </c>
      <c r="B13" s="381" t="s">
        <v>1383</v>
      </c>
      <c r="C13" s="381"/>
      <c r="D13" s="116">
        <f>108*180</f>
        <v>19440</v>
      </c>
      <c r="E13" s="62" t="s">
        <v>450</v>
      </c>
      <c r="F13" s="92">
        <v>0.12</v>
      </c>
    </row>
    <row r="14" spans="2:4" ht="15.75">
      <c r="B14" s="126"/>
      <c r="C14" s="126"/>
      <c r="D14" s="126"/>
    </row>
    <row r="15" spans="1:4" ht="15.75">
      <c r="A15" s="127" t="s">
        <v>432</v>
      </c>
      <c r="B15" s="379" t="s">
        <v>1384</v>
      </c>
      <c r="C15" s="379"/>
      <c r="D15" s="115" t="s">
        <v>658</v>
      </c>
    </row>
    <row r="16" spans="1:6" ht="15.75">
      <c r="A16" s="129">
        <v>1076158</v>
      </c>
      <c r="B16" s="381" t="s">
        <v>1385</v>
      </c>
      <c r="C16" s="381"/>
      <c r="D16" s="116">
        <f>176*180</f>
        <v>31680</v>
      </c>
      <c r="E16" s="62" t="s">
        <v>450</v>
      </c>
      <c r="F16" s="92">
        <v>0.12</v>
      </c>
    </row>
    <row r="17" spans="1:6" ht="15.75">
      <c r="A17" s="129">
        <v>1076159</v>
      </c>
      <c r="B17" s="381" t="s">
        <v>1386</v>
      </c>
      <c r="C17" s="381"/>
      <c r="D17" s="116">
        <f>600*180</f>
        <v>108000</v>
      </c>
      <c r="E17" s="62" t="s">
        <v>450</v>
      </c>
      <c r="F17" s="92">
        <v>0.12</v>
      </c>
    </row>
    <row r="18" spans="2:4" ht="15.75">
      <c r="B18" s="126"/>
      <c r="C18" s="126"/>
      <c r="D18" s="126"/>
    </row>
    <row r="19" spans="1:4" ht="15.75">
      <c r="A19" s="127" t="s">
        <v>432</v>
      </c>
      <c r="B19" s="379" t="s">
        <v>1361</v>
      </c>
      <c r="C19" s="379"/>
      <c r="D19" s="115" t="s">
        <v>658</v>
      </c>
    </row>
    <row r="20" spans="1:6" ht="15.75">
      <c r="A20" s="129">
        <v>1072551</v>
      </c>
      <c r="B20" s="381" t="s">
        <v>1362</v>
      </c>
      <c r="C20" s="381"/>
      <c r="D20" s="116">
        <f>27.2*180</f>
        <v>4896</v>
      </c>
      <c r="E20" s="62" t="s">
        <v>450</v>
      </c>
      <c r="F20" s="92">
        <v>0.12</v>
      </c>
    </row>
    <row r="21" spans="1:6" ht="15.75">
      <c r="A21" s="129">
        <v>1072552</v>
      </c>
      <c r="B21" s="381" t="s">
        <v>1363</v>
      </c>
      <c r="C21" s="381"/>
      <c r="D21" s="116">
        <f>27.2*180</f>
        <v>4896</v>
      </c>
      <c r="E21" s="62" t="s">
        <v>450</v>
      </c>
      <c r="F21" s="92">
        <v>0.12</v>
      </c>
    </row>
    <row r="22" spans="1:6" ht="15.75">
      <c r="A22" s="134">
        <v>1072553</v>
      </c>
      <c r="B22" s="381" t="s">
        <v>1364</v>
      </c>
      <c r="C22" s="381"/>
      <c r="D22" s="116">
        <f>27.2*180</f>
        <v>4896</v>
      </c>
      <c r="E22" s="62" t="s">
        <v>450</v>
      </c>
      <c r="F22" s="92">
        <v>0.12</v>
      </c>
    </row>
    <row r="23" spans="2:4" ht="15.75">
      <c r="B23" s="126"/>
      <c r="C23" s="126"/>
      <c r="D23" s="126"/>
    </row>
    <row r="24" spans="1:4" ht="15.75">
      <c r="A24" s="125" t="s">
        <v>1387</v>
      </c>
      <c r="C24" s="126"/>
      <c r="D24" s="126"/>
    </row>
    <row r="25" spans="1:4" ht="15.75">
      <c r="A25" s="126" t="s">
        <v>1388</v>
      </c>
      <c r="C25" s="126"/>
      <c r="D25" s="126"/>
    </row>
    <row r="26" spans="1:4" ht="15.75">
      <c r="A26" s="115" t="s">
        <v>432</v>
      </c>
      <c r="B26" s="379" t="s">
        <v>1344</v>
      </c>
      <c r="C26" s="379"/>
      <c r="D26" s="115" t="s">
        <v>658</v>
      </c>
    </row>
    <row r="27" spans="1:6" ht="15.75">
      <c r="A27" s="116">
        <v>1074181</v>
      </c>
      <c r="B27" s="381" t="s">
        <v>1345</v>
      </c>
      <c r="C27" s="381"/>
      <c r="D27" s="116">
        <f>120*180</f>
        <v>21600</v>
      </c>
      <c r="E27" s="62" t="s">
        <v>450</v>
      </c>
      <c r="F27" s="92">
        <v>0.12</v>
      </c>
    </row>
    <row r="28" spans="1:6" ht="15.75">
      <c r="A28" s="116">
        <v>1074182</v>
      </c>
      <c r="B28" s="381" t="s">
        <v>1346</v>
      </c>
      <c r="C28" s="381"/>
      <c r="D28" s="116">
        <f>420*180</f>
        <v>75600</v>
      </c>
      <c r="E28" s="62" t="s">
        <v>450</v>
      </c>
      <c r="F28" s="92">
        <v>0.12</v>
      </c>
    </row>
    <row r="29" spans="2:4" ht="15.75">
      <c r="B29" s="126"/>
      <c r="C29" s="126"/>
      <c r="D29" s="126"/>
    </row>
    <row r="30" spans="1:4" ht="15.75">
      <c r="A30" s="115" t="s">
        <v>432</v>
      </c>
      <c r="B30" s="379" t="s">
        <v>1384</v>
      </c>
      <c r="C30" s="379"/>
      <c r="D30" s="115" t="s">
        <v>658</v>
      </c>
    </row>
    <row r="31" spans="1:6" ht="15.75">
      <c r="A31" s="116">
        <v>1076158</v>
      </c>
      <c r="B31" s="381" t="s">
        <v>1385</v>
      </c>
      <c r="C31" s="381"/>
      <c r="D31" s="116">
        <f>176*180</f>
        <v>31680</v>
      </c>
      <c r="E31" s="62" t="s">
        <v>450</v>
      </c>
      <c r="F31" s="92">
        <v>0.12</v>
      </c>
    </row>
    <row r="32" spans="1:6" ht="15.75">
      <c r="A32" s="116">
        <v>1076159</v>
      </c>
      <c r="B32" s="381" t="s">
        <v>1386</v>
      </c>
      <c r="C32" s="381"/>
      <c r="D32" s="116">
        <f>600*180</f>
        <v>108000</v>
      </c>
      <c r="E32" s="62" t="s">
        <v>450</v>
      </c>
      <c r="F32" s="92">
        <v>0.12</v>
      </c>
    </row>
  </sheetData>
  <sheetProtection/>
  <mergeCells count="16">
    <mergeCell ref="B28:C28"/>
    <mergeCell ref="B30:C30"/>
    <mergeCell ref="B31:C31"/>
    <mergeCell ref="B32:C32"/>
    <mergeCell ref="B19:C19"/>
    <mergeCell ref="B20:C20"/>
    <mergeCell ref="B21:C21"/>
    <mergeCell ref="B22:C22"/>
    <mergeCell ref="B26:C26"/>
    <mergeCell ref="B27:C27"/>
    <mergeCell ref="B11:C11"/>
    <mergeCell ref="B12:C12"/>
    <mergeCell ref="B13:C13"/>
    <mergeCell ref="B15:C15"/>
    <mergeCell ref="B16:C16"/>
    <mergeCell ref="B17:C17"/>
  </mergeCells>
  <printOptions/>
  <pageMargins left="0.75" right="0.75" top="1" bottom="1" header="0.5118055555555555" footer="0.511805555555555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2:E22"/>
  <sheetViews>
    <sheetView zoomScalePageLayoutView="0" workbookViewId="0" topLeftCell="A1">
      <selection activeCell="D20" sqref="D20:D22"/>
    </sheetView>
  </sheetViews>
  <sheetFormatPr defaultColWidth="9.33203125" defaultRowHeight="12.75"/>
  <cols>
    <col min="1" max="1" width="16.66015625" style="0" customWidth="1"/>
    <col min="2" max="2" width="52.16015625" style="0" customWidth="1"/>
    <col min="3" max="3" width="18.5" style="0" customWidth="1"/>
    <col min="4" max="4" width="14.33203125" style="0" customWidth="1"/>
  </cols>
  <sheetData>
    <row r="2" spans="1:3" ht="15.75">
      <c r="A2" s="125" t="s">
        <v>1389</v>
      </c>
      <c r="C2" s="126"/>
    </row>
    <row r="3" spans="1:3" ht="15.75">
      <c r="A3" s="126" t="s">
        <v>1390</v>
      </c>
      <c r="C3" s="126"/>
    </row>
    <row r="4" spans="1:3" ht="15.75">
      <c r="A4" s="126"/>
      <c r="C4" s="126"/>
    </row>
    <row r="5" spans="1:5" ht="15.75">
      <c r="A5" s="115" t="s">
        <v>432</v>
      </c>
      <c r="B5" s="127" t="s">
        <v>1391</v>
      </c>
      <c r="C5" s="115" t="s">
        <v>658</v>
      </c>
      <c r="D5" s="91" t="s">
        <v>440</v>
      </c>
      <c r="E5" s="91" t="s">
        <v>441</v>
      </c>
    </row>
    <row r="6" spans="1:5" ht="15.75">
      <c r="A6" s="128" t="s">
        <v>1392</v>
      </c>
      <c r="B6" s="129" t="s">
        <v>1393</v>
      </c>
      <c r="C6" s="116">
        <f>60*180</f>
        <v>10800</v>
      </c>
      <c r="D6" s="62" t="s">
        <v>450</v>
      </c>
      <c r="E6" s="92">
        <v>0.12</v>
      </c>
    </row>
    <row r="7" spans="1:5" ht="15.75">
      <c r="A7" s="128" t="s">
        <v>1394</v>
      </c>
      <c r="B7" s="129" t="s">
        <v>1395</v>
      </c>
      <c r="C7" s="116">
        <f>216*180</f>
        <v>38880</v>
      </c>
      <c r="D7" s="62" t="s">
        <v>450</v>
      </c>
      <c r="E7" s="92">
        <v>0.12</v>
      </c>
    </row>
    <row r="8" spans="1:5" ht="15.75">
      <c r="A8" s="128">
        <v>1075933</v>
      </c>
      <c r="B8" s="129" t="s">
        <v>1396</v>
      </c>
      <c r="C8" s="116">
        <f>1900*180</f>
        <v>342000</v>
      </c>
      <c r="D8" s="62" t="s">
        <v>450</v>
      </c>
      <c r="E8" s="92">
        <v>0.12</v>
      </c>
    </row>
    <row r="9" spans="2:3" ht="15.75">
      <c r="B9" s="126"/>
      <c r="C9" s="126"/>
    </row>
    <row r="10" spans="1:5" ht="15.75">
      <c r="A10" s="115" t="s">
        <v>432</v>
      </c>
      <c r="B10" s="127" t="s">
        <v>1361</v>
      </c>
      <c r="C10" s="115" t="s">
        <v>658</v>
      </c>
      <c r="D10" s="91" t="s">
        <v>440</v>
      </c>
      <c r="E10" s="91" t="s">
        <v>441</v>
      </c>
    </row>
    <row r="11" spans="1:5" ht="15.75">
      <c r="A11" s="116">
        <v>1072551</v>
      </c>
      <c r="B11" s="129" t="s">
        <v>1362</v>
      </c>
      <c r="C11" s="116">
        <f>27.2*180</f>
        <v>4896</v>
      </c>
      <c r="D11" s="62" t="s">
        <v>450</v>
      </c>
      <c r="E11" s="92">
        <v>0.12</v>
      </c>
    </row>
    <row r="12" spans="1:5" ht="15.75">
      <c r="A12" s="116">
        <v>1072552</v>
      </c>
      <c r="B12" s="129" t="s">
        <v>1363</v>
      </c>
      <c r="C12" s="116">
        <f>27.2*180</f>
        <v>4896</v>
      </c>
      <c r="D12" s="62" t="s">
        <v>450</v>
      </c>
      <c r="E12" s="92">
        <v>0.12</v>
      </c>
    </row>
    <row r="13" spans="1:5" ht="15.75">
      <c r="A13" s="116">
        <v>1072553</v>
      </c>
      <c r="B13" s="129" t="s">
        <v>1364</v>
      </c>
      <c r="C13" s="116">
        <f>27.2*180</f>
        <v>4896</v>
      </c>
      <c r="D13" s="62" t="s">
        <v>450</v>
      </c>
      <c r="E13" s="92">
        <v>0.12</v>
      </c>
    </row>
    <row r="16" spans="1:3" ht="15.75">
      <c r="A16" s="125" t="s">
        <v>1397</v>
      </c>
      <c r="C16" s="126"/>
    </row>
    <row r="17" spans="1:3" ht="15.75">
      <c r="A17" s="126" t="s">
        <v>1398</v>
      </c>
      <c r="C17" s="126"/>
    </row>
    <row r="18" spans="2:3" ht="15.75">
      <c r="B18" s="126"/>
      <c r="C18" s="126"/>
    </row>
    <row r="19" spans="1:5" ht="15.75">
      <c r="A19" s="127" t="s">
        <v>432</v>
      </c>
      <c r="B19" s="127" t="s">
        <v>1399</v>
      </c>
      <c r="C19" s="115" t="s">
        <v>658</v>
      </c>
      <c r="D19" s="91" t="s">
        <v>440</v>
      </c>
      <c r="E19" s="91" t="s">
        <v>441</v>
      </c>
    </row>
    <row r="20" spans="1:5" ht="15.75">
      <c r="A20" s="130" t="s">
        <v>1400</v>
      </c>
      <c r="B20" s="129" t="s">
        <v>1401</v>
      </c>
      <c r="C20" s="116">
        <f>49*220</f>
        <v>10780</v>
      </c>
      <c r="D20" s="62" t="s">
        <v>450</v>
      </c>
      <c r="E20" s="92">
        <v>0.12</v>
      </c>
    </row>
    <row r="21" spans="1:5" ht="15.75">
      <c r="A21" s="129">
        <v>706020</v>
      </c>
      <c r="B21" s="129" t="s">
        <v>1402</v>
      </c>
      <c r="C21" s="116">
        <f>175*210</f>
        <v>36750</v>
      </c>
      <c r="D21" s="62" t="s">
        <v>450</v>
      </c>
      <c r="E21" s="92">
        <v>0.12</v>
      </c>
    </row>
    <row r="22" spans="1:5" ht="15.75">
      <c r="A22" s="129">
        <v>706021</v>
      </c>
      <c r="B22" s="129" t="s">
        <v>1403</v>
      </c>
      <c r="C22" s="116">
        <f>1512*200</f>
        <v>302400</v>
      </c>
      <c r="D22" s="62" t="s">
        <v>450</v>
      </c>
      <c r="E22" s="92">
        <v>0.12</v>
      </c>
    </row>
  </sheetData>
  <sheetProtection/>
  <printOptions/>
  <pageMargins left="0.75" right="0.75" top="1" bottom="1" header="0.5118055555555555" footer="0.511805555555555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H22"/>
  <sheetViews>
    <sheetView zoomScalePageLayoutView="0" workbookViewId="0" topLeftCell="A1">
      <selection activeCell="G4" sqref="G4"/>
    </sheetView>
  </sheetViews>
  <sheetFormatPr defaultColWidth="9" defaultRowHeight="12.75"/>
  <cols>
    <col min="1" max="1" width="28.16015625" style="0" customWidth="1"/>
    <col min="2" max="2" width="22" style="0" customWidth="1"/>
    <col min="3" max="3" width="17.33203125" style="0" customWidth="1"/>
    <col min="4" max="5" width="19.83203125" style="0" customWidth="1"/>
    <col min="6" max="6" width="39.5" style="0" customWidth="1"/>
    <col min="7" max="7" width="17.83203125" style="0" customWidth="1"/>
    <col min="8" max="8" width="22.66015625" style="0" customWidth="1"/>
  </cols>
  <sheetData>
    <row r="1" ht="12.75">
      <c r="A1" s="23" t="s">
        <v>1404</v>
      </c>
    </row>
    <row r="2" spans="1:5" ht="18" customHeight="1">
      <c r="A2" s="328" t="s">
        <v>1405</v>
      </c>
      <c r="B2" s="327"/>
      <c r="C2" s="327"/>
      <c r="D2" s="327"/>
      <c r="E2" s="321"/>
    </row>
    <row r="3" spans="1:8" ht="15.75" customHeight="1">
      <c r="A3" s="49" t="s">
        <v>1406</v>
      </c>
      <c r="B3" s="347"/>
      <c r="C3" s="348"/>
      <c r="D3" s="265" t="s">
        <v>1407</v>
      </c>
      <c r="E3" s="267"/>
      <c r="F3" s="56" t="s">
        <v>1408</v>
      </c>
      <c r="G3" s="60" t="s">
        <v>440</v>
      </c>
      <c r="H3" s="60" t="s">
        <v>441</v>
      </c>
    </row>
    <row r="4" spans="1:8" ht="15.75" customHeight="1">
      <c r="A4" s="49" t="s">
        <v>1409</v>
      </c>
      <c r="B4" s="281" t="s">
        <v>1410</v>
      </c>
      <c r="C4" s="282"/>
      <c r="D4" s="271" t="s">
        <v>1411</v>
      </c>
      <c r="E4" s="273"/>
      <c r="F4" s="36" t="s">
        <v>1412</v>
      </c>
      <c r="G4" s="62" t="s">
        <v>450</v>
      </c>
      <c r="H4" s="63">
        <v>0.12</v>
      </c>
    </row>
    <row r="5" spans="1:8" ht="15.75" customHeight="1">
      <c r="A5" s="49" t="s">
        <v>1413</v>
      </c>
      <c r="B5" s="281" t="s">
        <v>1414</v>
      </c>
      <c r="C5" s="282"/>
      <c r="D5" s="271" t="s">
        <v>1415</v>
      </c>
      <c r="E5" s="273"/>
      <c r="F5" s="36" t="s">
        <v>1416</v>
      </c>
      <c r="G5" s="62" t="s">
        <v>450</v>
      </c>
      <c r="H5" s="63">
        <v>0.12</v>
      </c>
    </row>
    <row r="6" spans="1:8" ht="15.75" customHeight="1">
      <c r="A6" s="49" t="s">
        <v>1417</v>
      </c>
      <c r="B6" s="281" t="s">
        <v>1418</v>
      </c>
      <c r="C6" s="282"/>
      <c r="D6" s="271" t="s">
        <v>1419</v>
      </c>
      <c r="E6" s="273"/>
      <c r="F6" s="36" t="s">
        <v>942</v>
      </c>
      <c r="G6" s="62" t="s">
        <v>450</v>
      </c>
      <c r="H6" s="63">
        <v>0.12</v>
      </c>
    </row>
    <row r="7" spans="1:8" ht="12.75" customHeight="1">
      <c r="A7" s="9" t="s">
        <v>1420</v>
      </c>
      <c r="G7" s="49"/>
      <c r="H7" s="49"/>
    </row>
    <row r="8" spans="1:8" ht="18" customHeight="1">
      <c r="A8" s="10" t="s">
        <v>1421</v>
      </c>
      <c r="G8" s="49"/>
      <c r="H8" s="49"/>
    </row>
    <row r="9" spans="1:8" ht="12.75" customHeight="1">
      <c r="A9" s="9" t="s">
        <v>1422</v>
      </c>
      <c r="G9" s="49"/>
      <c r="H9" s="49"/>
    </row>
    <row r="10" spans="1:8" ht="15.75" customHeight="1">
      <c r="A10" s="49"/>
      <c r="B10" s="292" t="s">
        <v>1423</v>
      </c>
      <c r="C10" s="293"/>
      <c r="D10" s="265" t="s">
        <v>1424</v>
      </c>
      <c r="E10" s="267"/>
      <c r="F10" s="56" t="s">
        <v>1425</v>
      </c>
      <c r="G10" s="62"/>
      <c r="H10" s="63"/>
    </row>
    <row r="11" spans="1:8" ht="15.75" customHeight="1">
      <c r="A11" s="49" t="s">
        <v>1426</v>
      </c>
      <c r="B11" s="281" t="s">
        <v>1427</v>
      </c>
      <c r="C11" s="282"/>
      <c r="D11" s="271" t="s">
        <v>1428</v>
      </c>
      <c r="E11" s="273"/>
      <c r="F11" s="36" t="s">
        <v>1429</v>
      </c>
      <c r="G11" s="62" t="s">
        <v>450</v>
      </c>
      <c r="H11" s="63">
        <v>0.12</v>
      </c>
    </row>
    <row r="12" spans="1:8" ht="15.75" customHeight="1">
      <c r="A12" s="49" t="s">
        <v>1430</v>
      </c>
      <c r="B12" s="281" t="s">
        <v>1431</v>
      </c>
      <c r="C12" s="282"/>
      <c r="D12" s="271" t="s">
        <v>1432</v>
      </c>
      <c r="E12" s="273"/>
      <c r="F12" s="36" t="s">
        <v>1433</v>
      </c>
      <c r="G12" s="62" t="s">
        <v>450</v>
      </c>
      <c r="H12" s="63">
        <v>0.12</v>
      </c>
    </row>
    <row r="13" spans="1:8" ht="15.75" customHeight="1">
      <c r="A13" s="49" t="s">
        <v>1434</v>
      </c>
      <c r="B13" s="281" t="s">
        <v>1435</v>
      </c>
      <c r="C13" s="282"/>
      <c r="D13" s="271" t="s">
        <v>1436</v>
      </c>
      <c r="E13" s="273"/>
      <c r="F13" s="36" t="s">
        <v>942</v>
      </c>
      <c r="G13" s="62" t="s">
        <v>450</v>
      </c>
      <c r="H13" s="63">
        <v>0.12</v>
      </c>
    </row>
    <row r="14" spans="1:8" ht="15.75" customHeight="1">
      <c r="A14" s="49"/>
      <c r="B14" s="301" t="s">
        <v>1437</v>
      </c>
      <c r="C14" s="301"/>
      <c r="D14" s="302"/>
      <c r="E14" s="383" t="s">
        <v>1438</v>
      </c>
      <c r="F14" s="337"/>
      <c r="G14" s="62"/>
      <c r="H14" s="63"/>
    </row>
    <row r="15" spans="1:8" ht="81.75" customHeight="1">
      <c r="A15" s="49"/>
      <c r="B15" s="384" t="s">
        <v>1439</v>
      </c>
      <c r="C15" s="384"/>
      <c r="D15" s="385"/>
      <c r="E15" s="362" t="s">
        <v>1440</v>
      </c>
      <c r="F15" s="363"/>
      <c r="G15" s="62"/>
      <c r="H15" s="63"/>
    </row>
    <row r="16" spans="1:8" ht="16.5" customHeight="1">
      <c r="A16" s="49" t="s">
        <v>1441</v>
      </c>
      <c r="B16" s="266" t="s">
        <v>1442</v>
      </c>
      <c r="C16" s="266"/>
      <c r="D16" s="266"/>
      <c r="E16" s="266"/>
      <c r="F16" s="266"/>
      <c r="G16" s="62" t="s">
        <v>450</v>
      </c>
      <c r="H16" s="63">
        <v>0.12</v>
      </c>
    </row>
    <row r="17" spans="2:8" ht="30.75" customHeight="1">
      <c r="B17" s="268" t="s">
        <v>1443</v>
      </c>
      <c r="C17" s="270"/>
      <c r="D17" s="270"/>
      <c r="E17" s="270"/>
      <c r="F17" s="270"/>
      <c r="G17" s="62"/>
      <c r="H17" s="63"/>
    </row>
    <row r="18" spans="2:8" ht="108.75" customHeight="1">
      <c r="B18" s="386" t="s">
        <v>1444</v>
      </c>
      <c r="C18" s="384"/>
      <c r="D18" s="385"/>
      <c r="E18" s="362" t="s">
        <v>1445</v>
      </c>
      <c r="F18" s="363"/>
      <c r="G18" s="62"/>
      <c r="H18" s="63"/>
    </row>
    <row r="19" ht="18" customHeight="1">
      <c r="A19" s="10" t="s">
        <v>1446</v>
      </c>
    </row>
    <row r="20" ht="12.75" customHeight="1">
      <c r="A20" s="9" t="s">
        <v>1447</v>
      </c>
    </row>
    <row r="21" ht="12.75" customHeight="1">
      <c r="A21" s="9" t="s">
        <v>1448</v>
      </c>
    </row>
    <row r="22" ht="12.75" customHeight="1">
      <c r="A22" s="9"/>
    </row>
  </sheetData>
  <sheetProtection/>
  <mergeCells count="25">
    <mergeCell ref="B15:D15"/>
    <mergeCell ref="E15:F15"/>
    <mergeCell ref="B16:F16"/>
    <mergeCell ref="B17:F17"/>
    <mergeCell ref="B18:D18"/>
    <mergeCell ref="E18:F18"/>
    <mergeCell ref="B12:C12"/>
    <mergeCell ref="D12:E12"/>
    <mergeCell ref="B13:C13"/>
    <mergeCell ref="D13:E13"/>
    <mergeCell ref="B14:D14"/>
    <mergeCell ref="E14:F14"/>
    <mergeCell ref="B6:C6"/>
    <mergeCell ref="D6:E6"/>
    <mergeCell ref="B10:C10"/>
    <mergeCell ref="D10:E10"/>
    <mergeCell ref="B11:C11"/>
    <mergeCell ref="D11:E11"/>
    <mergeCell ref="A2:E2"/>
    <mergeCell ref="B3:C3"/>
    <mergeCell ref="D3:E3"/>
    <mergeCell ref="B4:C4"/>
    <mergeCell ref="D4:E4"/>
    <mergeCell ref="B5:C5"/>
    <mergeCell ref="D5:E5"/>
  </mergeCells>
  <printOptions/>
  <pageMargins left="0.6993055555555555" right="0.6993055555555555"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G28"/>
  <sheetViews>
    <sheetView zoomScalePageLayoutView="0" workbookViewId="0" topLeftCell="A1">
      <selection activeCell="F25" sqref="F25"/>
    </sheetView>
  </sheetViews>
  <sheetFormatPr defaultColWidth="9" defaultRowHeight="12.75"/>
  <cols>
    <col min="1" max="1" width="33.33203125" style="0" customWidth="1"/>
    <col min="2" max="2" width="22" style="0" customWidth="1"/>
    <col min="3" max="3" width="31.5" style="0" customWidth="1"/>
    <col min="4" max="4" width="32.16015625" style="0" customWidth="1"/>
    <col min="5" max="5" width="32.66015625" style="0" customWidth="1"/>
    <col min="6" max="6" width="17.5" style="0" customWidth="1"/>
    <col min="7" max="7" width="21.33203125" style="0" customWidth="1"/>
  </cols>
  <sheetData>
    <row r="1" ht="12.75">
      <c r="A1" s="23" t="s">
        <v>1404</v>
      </c>
    </row>
    <row r="2" ht="12.75">
      <c r="A2" s="23"/>
    </row>
    <row r="3" ht="12.75" customHeight="1">
      <c r="A3" s="9" t="s">
        <v>1449</v>
      </c>
    </row>
    <row r="4" ht="12.75" customHeight="1">
      <c r="A4" s="9" t="s">
        <v>1450</v>
      </c>
    </row>
    <row r="5" ht="12.75" customHeight="1">
      <c r="A5" s="9" t="s">
        <v>1451</v>
      </c>
    </row>
    <row r="6" spans="1:7" ht="22.5" customHeight="1">
      <c r="A6" s="101"/>
      <c r="B6" s="327" t="s">
        <v>1452</v>
      </c>
      <c r="C6" s="327"/>
      <c r="D6" s="327"/>
      <c r="E6" s="321"/>
      <c r="F6" s="60" t="s">
        <v>440</v>
      </c>
      <c r="G6" s="60" t="s">
        <v>441</v>
      </c>
    </row>
    <row r="7" spans="1:7" ht="16.5" customHeight="1">
      <c r="A7" s="49" t="s">
        <v>1453</v>
      </c>
      <c r="B7" s="292" t="s">
        <v>588</v>
      </c>
      <c r="C7" s="293"/>
      <c r="D7" s="41" t="s">
        <v>1454</v>
      </c>
      <c r="E7" s="56" t="s">
        <v>1455</v>
      </c>
      <c r="F7" s="62"/>
      <c r="G7" s="63"/>
    </row>
    <row r="8" spans="1:7" ht="16.5" customHeight="1">
      <c r="A8" s="49" t="s">
        <v>1456</v>
      </c>
      <c r="B8" s="363" t="s">
        <v>1457</v>
      </c>
      <c r="C8" s="387"/>
      <c r="D8" s="61">
        <v>8260</v>
      </c>
      <c r="E8" s="57">
        <v>21000</v>
      </c>
      <c r="F8" s="62" t="s">
        <v>450</v>
      </c>
      <c r="G8" s="63">
        <v>0.12</v>
      </c>
    </row>
    <row r="9" spans="1:7" ht="16.5" customHeight="1">
      <c r="A9" s="49" t="s">
        <v>1458</v>
      </c>
      <c r="B9" s="363" t="s">
        <v>1459</v>
      </c>
      <c r="C9" s="387"/>
      <c r="D9" s="61">
        <v>8260</v>
      </c>
      <c r="E9" s="57">
        <v>21000</v>
      </c>
      <c r="F9" s="62" t="s">
        <v>450</v>
      </c>
      <c r="G9" s="63">
        <v>0.12</v>
      </c>
    </row>
    <row r="10" spans="1:7" ht="16.5" customHeight="1">
      <c r="A10" s="49" t="s">
        <v>1460</v>
      </c>
      <c r="B10" s="363" t="s">
        <v>1461</v>
      </c>
      <c r="C10" s="387"/>
      <c r="D10" s="61">
        <v>8260</v>
      </c>
      <c r="E10" s="57">
        <v>21000</v>
      </c>
      <c r="F10" s="62" t="s">
        <v>450</v>
      </c>
      <c r="G10" s="63">
        <v>0.12</v>
      </c>
    </row>
    <row r="11" spans="1:7" ht="18" customHeight="1">
      <c r="A11" s="10" t="s">
        <v>1462</v>
      </c>
      <c r="F11" s="111"/>
      <c r="G11" s="111"/>
    </row>
    <row r="12" ht="12.75" customHeight="1">
      <c r="A12" s="9" t="s">
        <v>1463</v>
      </c>
    </row>
    <row r="13" spans="1:7" ht="15.75" customHeight="1">
      <c r="A13" s="49"/>
      <c r="B13" s="292" t="s">
        <v>588</v>
      </c>
      <c r="C13" s="293"/>
      <c r="D13" s="41" t="s">
        <v>1454</v>
      </c>
      <c r="E13" s="41" t="s">
        <v>1455</v>
      </c>
      <c r="F13" s="60" t="s">
        <v>440</v>
      </c>
      <c r="G13" s="60" t="s">
        <v>441</v>
      </c>
    </row>
    <row r="14" spans="1:7" ht="15.75" customHeight="1">
      <c r="A14" s="49" t="s">
        <v>1464</v>
      </c>
      <c r="B14" s="281" t="s">
        <v>1465</v>
      </c>
      <c r="C14" s="282"/>
      <c r="D14" s="61">
        <v>6300</v>
      </c>
      <c r="E14" s="57">
        <v>16100</v>
      </c>
      <c r="F14" s="62" t="s">
        <v>450</v>
      </c>
      <c r="G14" s="63">
        <v>0.12</v>
      </c>
    </row>
    <row r="15" spans="1:7" ht="15.75" customHeight="1">
      <c r="A15" s="49" t="s">
        <v>1466</v>
      </c>
      <c r="B15" s="281" t="s">
        <v>1467</v>
      </c>
      <c r="C15" s="282"/>
      <c r="D15" s="61">
        <v>6300</v>
      </c>
      <c r="E15" s="57">
        <v>16100</v>
      </c>
      <c r="F15" s="62" t="s">
        <v>450</v>
      </c>
      <c r="G15" s="63">
        <v>0.12</v>
      </c>
    </row>
    <row r="16" spans="1:7" ht="15.75" customHeight="1">
      <c r="A16" s="49" t="s">
        <v>1468</v>
      </c>
      <c r="B16" s="281" t="s">
        <v>1469</v>
      </c>
      <c r="C16" s="282"/>
      <c r="D16" s="61">
        <v>6300</v>
      </c>
      <c r="E16" s="57">
        <v>16100</v>
      </c>
      <c r="F16" s="62" t="s">
        <v>450</v>
      </c>
      <c r="G16" s="63">
        <v>0.12</v>
      </c>
    </row>
    <row r="17" ht="12.75" customHeight="1">
      <c r="A17" s="9" t="s">
        <v>1470</v>
      </c>
    </row>
    <row r="18" ht="12.75" customHeight="1">
      <c r="A18" s="9" t="s">
        <v>1471</v>
      </c>
    </row>
    <row r="19" spans="1:7" ht="15.75" customHeight="1">
      <c r="A19" s="49"/>
      <c r="B19" s="292" t="s">
        <v>1472</v>
      </c>
      <c r="C19" s="293"/>
      <c r="D19" s="41" t="s">
        <v>1454</v>
      </c>
      <c r="E19" s="41" t="s">
        <v>1455</v>
      </c>
      <c r="F19" s="60" t="s">
        <v>440</v>
      </c>
      <c r="G19" s="60" t="s">
        <v>441</v>
      </c>
    </row>
    <row r="20" spans="1:7" ht="15.75" customHeight="1">
      <c r="A20" s="49" t="s">
        <v>1473</v>
      </c>
      <c r="B20" s="281" t="s">
        <v>1474</v>
      </c>
      <c r="C20" s="282"/>
      <c r="D20" s="61">
        <v>2755</v>
      </c>
      <c r="E20" s="57">
        <v>6390</v>
      </c>
      <c r="F20" s="62" t="s">
        <v>450</v>
      </c>
      <c r="G20" s="63">
        <v>0.12</v>
      </c>
    </row>
    <row r="21" spans="1:7" ht="15.75" customHeight="1">
      <c r="A21" s="49" t="s">
        <v>1475</v>
      </c>
      <c r="B21" s="281" t="s">
        <v>1476</v>
      </c>
      <c r="C21" s="282"/>
      <c r="D21" s="61">
        <v>2755</v>
      </c>
      <c r="E21" s="57">
        <v>6390</v>
      </c>
      <c r="F21" s="62" t="s">
        <v>450</v>
      </c>
      <c r="G21" s="63">
        <v>0.12</v>
      </c>
    </row>
    <row r="22" spans="1:7" ht="15.75" customHeight="1">
      <c r="A22" s="49" t="s">
        <v>1477</v>
      </c>
      <c r="B22" s="281" t="s">
        <v>1478</v>
      </c>
      <c r="C22" s="282"/>
      <c r="D22" s="61">
        <v>2755</v>
      </c>
      <c r="E22" s="57">
        <v>6390</v>
      </c>
      <c r="F22" s="62" t="s">
        <v>450</v>
      </c>
      <c r="G22" s="63">
        <v>0.12</v>
      </c>
    </row>
    <row r="23" spans="1:7" ht="15.75" customHeight="1">
      <c r="A23" s="49" t="s">
        <v>1479</v>
      </c>
      <c r="B23" s="281" t="s">
        <v>1480</v>
      </c>
      <c r="C23" s="282"/>
      <c r="D23" s="61">
        <v>2755</v>
      </c>
      <c r="E23" s="57">
        <v>6390</v>
      </c>
      <c r="F23" s="62" t="s">
        <v>450</v>
      </c>
      <c r="G23" s="63">
        <v>0.12</v>
      </c>
    </row>
    <row r="24" spans="1:7" ht="15.75" customHeight="1">
      <c r="A24" s="49" t="s">
        <v>1481</v>
      </c>
      <c r="B24" s="281" t="s">
        <v>1482</v>
      </c>
      <c r="C24" s="282"/>
      <c r="D24" s="61">
        <v>2755</v>
      </c>
      <c r="E24" s="57">
        <v>6390</v>
      </c>
      <c r="F24" s="62" t="s">
        <v>450</v>
      </c>
      <c r="G24" s="63">
        <v>0.12</v>
      </c>
    </row>
    <row r="25" spans="1:7" ht="15.75" customHeight="1">
      <c r="A25" s="49" t="s">
        <v>1483</v>
      </c>
      <c r="B25" s="281" t="s">
        <v>1484</v>
      </c>
      <c r="C25" s="282"/>
      <c r="D25" s="61">
        <v>2755</v>
      </c>
      <c r="E25" s="57">
        <v>6390</v>
      </c>
      <c r="F25" s="62" t="s">
        <v>450</v>
      </c>
      <c r="G25" s="63">
        <v>0.12</v>
      </c>
    </row>
    <row r="26" ht="12.75" customHeight="1">
      <c r="A26" s="9" t="s">
        <v>1485</v>
      </c>
    </row>
    <row r="27" ht="12.75" customHeight="1">
      <c r="A27" s="9" t="s">
        <v>1486</v>
      </c>
    </row>
    <row r="28" ht="12.75" customHeight="1">
      <c r="A28" s="9"/>
    </row>
  </sheetData>
  <sheetProtection/>
  <mergeCells count="16">
    <mergeCell ref="B22:C22"/>
    <mergeCell ref="B23:C23"/>
    <mergeCell ref="B24:C24"/>
    <mergeCell ref="B25:C25"/>
    <mergeCell ref="B14:C14"/>
    <mergeCell ref="B15:C15"/>
    <mergeCell ref="B16:C16"/>
    <mergeCell ref="B19:C19"/>
    <mergeCell ref="B20:C20"/>
    <mergeCell ref="B21:C21"/>
    <mergeCell ref="B6:E6"/>
    <mergeCell ref="B7:C7"/>
    <mergeCell ref="B8:C8"/>
    <mergeCell ref="B9:C9"/>
    <mergeCell ref="B10:C10"/>
    <mergeCell ref="B13:C13"/>
  </mergeCells>
  <printOptions/>
  <pageMargins left="0.6993055555555555" right="0.6993055555555555" top="0.75" bottom="0.75" header="0.3" footer="0.3"/>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G32"/>
  <sheetViews>
    <sheetView zoomScalePageLayoutView="0" workbookViewId="0" topLeftCell="A1">
      <selection activeCell="F6" sqref="F6"/>
    </sheetView>
  </sheetViews>
  <sheetFormatPr defaultColWidth="9" defaultRowHeight="12.75"/>
  <cols>
    <col min="1" max="1" width="31.33203125" style="0" customWidth="1"/>
    <col min="2" max="2" width="22" style="0" customWidth="1"/>
    <col min="3" max="3" width="31.5" style="0" customWidth="1"/>
    <col min="4" max="4" width="32.16015625" style="0" customWidth="1"/>
    <col min="5" max="5" width="32.66015625" style="0" customWidth="1"/>
    <col min="6" max="6" width="18.66015625" style="0" customWidth="1"/>
    <col min="7" max="7" width="21" style="0" customWidth="1"/>
  </cols>
  <sheetData>
    <row r="1" ht="15.75" customHeight="1">
      <c r="A1" t="s">
        <v>1404</v>
      </c>
    </row>
    <row r="2" ht="15.75" customHeight="1"/>
    <row r="3" spans="1:7" ht="15.75" customHeight="1">
      <c r="A3" s="49" t="s">
        <v>1487</v>
      </c>
      <c r="B3" s="292" t="s">
        <v>1488</v>
      </c>
      <c r="C3" s="293"/>
      <c r="D3" s="41" t="s">
        <v>1489</v>
      </c>
      <c r="E3" s="120" t="s">
        <v>1490</v>
      </c>
      <c r="F3" s="60" t="s">
        <v>440</v>
      </c>
      <c r="G3" s="60" t="s">
        <v>441</v>
      </c>
    </row>
    <row r="4" spans="1:7" ht="15" customHeight="1">
      <c r="A4" s="49" t="s">
        <v>1491</v>
      </c>
      <c r="B4" s="281" t="s">
        <v>1492</v>
      </c>
      <c r="C4" s="282"/>
      <c r="D4" s="44" t="s">
        <v>1493</v>
      </c>
      <c r="E4" s="61">
        <v>21750</v>
      </c>
      <c r="F4" s="62" t="s">
        <v>450</v>
      </c>
      <c r="G4" s="63">
        <v>0.12</v>
      </c>
    </row>
    <row r="5" spans="1:7" ht="15" customHeight="1">
      <c r="A5" s="49" t="s">
        <v>1494</v>
      </c>
      <c r="B5" s="281" t="s">
        <v>1495</v>
      </c>
      <c r="C5" s="282"/>
      <c r="D5" s="44" t="s">
        <v>1496</v>
      </c>
      <c r="E5" s="61">
        <v>21750</v>
      </c>
      <c r="F5" s="62" t="s">
        <v>450</v>
      </c>
      <c r="G5" s="63">
        <v>0.12</v>
      </c>
    </row>
    <row r="6" spans="1:7" ht="15" customHeight="1">
      <c r="A6" s="49" t="s">
        <v>1497</v>
      </c>
      <c r="B6" s="281" t="s">
        <v>1498</v>
      </c>
      <c r="C6" s="282"/>
      <c r="D6" s="44" t="s">
        <v>1499</v>
      </c>
      <c r="E6" s="61">
        <v>21750</v>
      </c>
      <c r="F6" s="62" t="s">
        <v>450</v>
      </c>
      <c r="G6" s="63">
        <v>0.12</v>
      </c>
    </row>
    <row r="7" spans="1:7" ht="15" customHeight="1">
      <c r="A7" s="49" t="s">
        <v>1500</v>
      </c>
      <c r="B7" s="281" t="s">
        <v>1501</v>
      </c>
      <c r="C7" s="282"/>
      <c r="D7" s="44" t="s">
        <v>1502</v>
      </c>
      <c r="E7" s="61">
        <v>21750</v>
      </c>
      <c r="F7" s="62" t="s">
        <v>450</v>
      </c>
      <c r="G7" s="63">
        <v>0.12</v>
      </c>
    </row>
    <row r="8" spans="1:7" ht="15" customHeight="1">
      <c r="A8" s="49" t="s">
        <v>1503</v>
      </c>
      <c r="B8" s="281" t="s">
        <v>1504</v>
      </c>
      <c r="C8" s="282"/>
      <c r="D8" s="44" t="s">
        <v>1505</v>
      </c>
      <c r="E8" s="61">
        <v>21750</v>
      </c>
      <c r="F8" s="62" t="s">
        <v>450</v>
      </c>
      <c r="G8" s="63">
        <v>0.12</v>
      </c>
    </row>
    <row r="9" ht="18" customHeight="1">
      <c r="A9" s="8" t="s">
        <v>1506</v>
      </c>
    </row>
    <row r="10" ht="12.75" customHeight="1">
      <c r="A10" s="9" t="s">
        <v>1507</v>
      </c>
    </row>
    <row r="11" spans="1:7" ht="15.75" customHeight="1">
      <c r="A11" s="49"/>
      <c r="B11" s="292" t="s">
        <v>588</v>
      </c>
      <c r="C11" s="293"/>
      <c r="D11" s="41" t="s">
        <v>1454</v>
      </c>
      <c r="E11" s="41" t="s">
        <v>1455</v>
      </c>
      <c r="F11" s="60" t="s">
        <v>440</v>
      </c>
      <c r="G11" s="60" t="s">
        <v>441</v>
      </c>
    </row>
    <row r="12" spans="1:7" ht="15" customHeight="1">
      <c r="A12" s="49" t="s">
        <v>1508</v>
      </c>
      <c r="B12" s="281" t="s">
        <v>1509</v>
      </c>
      <c r="C12" s="282"/>
      <c r="D12" s="61">
        <v>2698</v>
      </c>
      <c r="E12" s="57">
        <v>6525</v>
      </c>
      <c r="F12" s="62" t="s">
        <v>450</v>
      </c>
      <c r="G12" s="63">
        <v>0.12</v>
      </c>
    </row>
    <row r="13" spans="1:7" ht="15" customHeight="1">
      <c r="A13" s="49" t="s">
        <v>1510</v>
      </c>
      <c r="B13" s="281" t="s">
        <v>1511</v>
      </c>
      <c r="C13" s="282"/>
      <c r="D13" s="61">
        <v>2698</v>
      </c>
      <c r="E13" s="57">
        <v>6525</v>
      </c>
      <c r="F13" s="62" t="s">
        <v>450</v>
      </c>
      <c r="G13" s="63">
        <v>0.12</v>
      </c>
    </row>
    <row r="14" spans="1:7" ht="15" customHeight="1">
      <c r="A14" s="49" t="s">
        <v>1512</v>
      </c>
      <c r="B14" s="281" t="s">
        <v>1513</v>
      </c>
      <c r="C14" s="282"/>
      <c r="D14" s="61">
        <v>2698</v>
      </c>
      <c r="E14" s="57">
        <v>6525</v>
      </c>
      <c r="F14" s="62" t="s">
        <v>450</v>
      </c>
      <c r="G14" s="63">
        <v>0.12</v>
      </c>
    </row>
    <row r="15" spans="1:7" ht="15" customHeight="1">
      <c r="A15" s="49" t="s">
        <v>1514</v>
      </c>
      <c r="B15" s="281" t="s">
        <v>1515</v>
      </c>
      <c r="C15" s="282"/>
      <c r="D15" s="61">
        <v>2698</v>
      </c>
      <c r="E15" s="57">
        <v>6525</v>
      </c>
      <c r="F15" s="62" t="s">
        <v>450</v>
      </c>
      <c r="G15" s="63">
        <v>0.12</v>
      </c>
    </row>
    <row r="16" spans="1:7" ht="15" customHeight="1">
      <c r="A16" s="49" t="s">
        <v>1516</v>
      </c>
      <c r="B16" s="281" t="s">
        <v>1517</v>
      </c>
      <c r="C16" s="282"/>
      <c r="D16" s="61">
        <v>2698</v>
      </c>
      <c r="E16" s="57">
        <v>6525</v>
      </c>
      <c r="F16" s="62" t="s">
        <v>450</v>
      </c>
      <c r="G16" s="63">
        <v>0.12</v>
      </c>
    </row>
    <row r="17" spans="1:7" ht="15" customHeight="1">
      <c r="A17" s="49" t="s">
        <v>1518</v>
      </c>
      <c r="B17" s="281" t="s">
        <v>1519</v>
      </c>
      <c r="C17" s="282"/>
      <c r="D17" s="61">
        <v>2698</v>
      </c>
      <c r="E17" s="57">
        <v>6525</v>
      </c>
      <c r="F17" s="62" t="s">
        <v>450</v>
      </c>
      <c r="G17" s="63">
        <v>0.12</v>
      </c>
    </row>
    <row r="18" spans="1:7" ht="12.75" customHeight="1">
      <c r="A18" s="9" t="s">
        <v>1520</v>
      </c>
      <c r="F18" s="49"/>
      <c r="G18" s="49"/>
    </row>
    <row r="19" spans="1:7" ht="12.75" customHeight="1">
      <c r="A19" s="9" t="s">
        <v>1521</v>
      </c>
      <c r="F19" s="49"/>
      <c r="G19" s="49"/>
    </row>
    <row r="20" spans="1:7" ht="15.75" customHeight="1">
      <c r="A20" s="49"/>
      <c r="B20" s="292" t="s">
        <v>1488</v>
      </c>
      <c r="C20" s="293"/>
      <c r="D20" s="82" t="s">
        <v>1489</v>
      </c>
      <c r="E20" s="121" t="s">
        <v>1490</v>
      </c>
      <c r="F20" s="59" t="s">
        <v>440</v>
      </c>
      <c r="G20" s="60" t="s">
        <v>441</v>
      </c>
    </row>
    <row r="21" spans="1:7" ht="15" customHeight="1">
      <c r="A21" s="49" t="s">
        <v>1522</v>
      </c>
      <c r="B21" s="281" t="s">
        <v>1523</v>
      </c>
      <c r="C21" s="282"/>
      <c r="D21" s="83" t="s">
        <v>1524</v>
      </c>
      <c r="E21" s="57">
        <v>21750</v>
      </c>
      <c r="F21" s="62" t="s">
        <v>450</v>
      </c>
      <c r="G21" s="63">
        <v>0.12</v>
      </c>
    </row>
    <row r="22" spans="1:7" ht="15" customHeight="1">
      <c r="A22" s="49" t="s">
        <v>1525</v>
      </c>
      <c r="B22" s="281" t="s">
        <v>1526</v>
      </c>
      <c r="C22" s="282"/>
      <c r="D22" s="83" t="s">
        <v>1527</v>
      </c>
      <c r="E22" s="57">
        <v>21750</v>
      </c>
      <c r="F22" s="62" t="s">
        <v>450</v>
      </c>
      <c r="G22" s="63">
        <v>0.12</v>
      </c>
    </row>
    <row r="23" spans="1:7" ht="15" customHeight="1">
      <c r="A23" s="49" t="s">
        <v>1528</v>
      </c>
      <c r="B23" s="281" t="s">
        <v>1529</v>
      </c>
      <c r="C23" s="282"/>
      <c r="D23" s="122" t="s">
        <v>1530</v>
      </c>
      <c r="E23" s="57">
        <v>21750</v>
      </c>
      <c r="F23" s="62" t="s">
        <v>450</v>
      </c>
      <c r="G23" s="63">
        <v>0.12</v>
      </c>
    </row>
    <row r="24" spans="1:7" ht="15" customHeight="1">
      <c r="A24" s="49" t="s">
        <v>1531</v>
      </c>
      <c r="B24" s="281" t="s">
        <v>1532</v>
      </c>
      <c r="C24" s="282"/>
      <c r="D24" s="83" t="s">
        <v>1533</v>
      </c>
      <c r="E24" s="57">
        <v>21750</v>
      </c>
      <c r="F24" s="62" t="s">
        <v>450</v>
      </c>
      <c r="G24" s="63">
        <v>0.12</v>
      </c>
    </row>
    <row r="25" spans="1:7" ht="15" customHeight="1">
      <c r="A25" s="49" t="s">
        <v>1534</v>
      </c>
      <c r="B25" s="281" t="s">
        <v>1535</v>
      </c>
      <c r="C25" s="282"/>
      <c r="D25" s="122" t="s">
        <v>1536</v>
      </c>
      <c r="E25" s="57">
        <v>21750</v>
      </c>
      <c r="F25" s="62" t="s">
        <v>450</v>
      </c>
      <c r="G25" s="63">
        <v>0.12</v>
      </c>
    </row>
    <row r="26" spans="1:7" ht="18" customHeight="1">
      <c r="A26" s="10" t="s">
        <v>1537</v>
      </c>
      <c r="F26" s="49"/>
      <c r="G26" s="63"/>
    </row>
    <row r="27" spans="1:7" ht="12.75" customHeight="1">
      <c r="A27" s="9" t="s">
        <v>1538</v>
      </c>
      <c r="F27" s="49"/>
      <c r="G27" s="49"/>
    </row>
    <row r="28" spans="1:7" ht="15.75" customHeight="1">
      <c r="A28" s="49"/>
      <c r="B28" s="292" t="s">
        <v>588</v>
      </c>
      <c r="C28" s="293"/>
      <c r="D28" s="41" t="s">
        <v>1454</v>
      </c>
      <c r="E28" s="56" t="s">
        <v>1455</v>
      </c>
      <c r="F28" s="62" t="s">
        <v>450</v>
      </c>
      <c r="G28" s="63">
        <v>0.12</v>
      </c>
    </row>
    <row r="29" spans="1:7" ht="15" customHeight="1">
      <c r="A29" s="49" t="s">
        <v>1539</v>
      </c>
      <c r="B29" s="281" t="s">
        <v>1540</v>
      </c>
      <c r="C29" s="282"/>
      <c r="D29" s="61">
        <v>6390</v>
      </c>
      <c r="E29" s="57">
        <v>16300</v>
      </c>
      <c r="F29" s="62" t="s">
        <v>450</v>
      </c>
      <c r="G29" s="63">
        <v>0.12</v>
      </c>
    </row>
    <row r="30" spans="1:7" ht="15" customHeight="1">
      <c r="A30" s="49" t="s">
        <v>1541</v>
      </c>
      <c r="B30" s="281" t="s">
        <v>1542</v>
      </c>
      <c r="C30" s="282"/>
      <c r="D30" s="61">
        <v>6390</v>
      </c>
      <c r="E30" s="57">
        <v>16330</v>
      </c>
      <c r="F30" s="62" t="s">
        <v>450</v>
      </c>
      <c r="G30" s="63">
        <v>0.12</v>
      </c>
    </row>
    <row r="31" spans="1:7" ht="15" customHeight="1">
      <c r="A31" s="49" t="s">
        <v>1543</v>
      </c>
      <c r="B31" s="281" t="s">
        <v>1544</v>
      </c>
      <c r="C31" s="282"/>
      <c r="D31" s="61">
        <v>6390</v>
      </c>
      <c r="E31" s="57">
        <v>16330</v>
      </c>
      <c r="F31" s="62" t="s">
        <v>450</v>
      </c>
      <c r="G31" s="63">
        <v>0.12</v>
      </c>
    </row>
    <row r="32" ht="12.75" customHeight="1">
      <c r="B32" s="9"/>
    </row>
  </sheetData>
  <sheetProtection/>
  <mergeCells count="23">
    <mergeCell ref="B25:C25"/>
    <mergeCell ref="B28:C28"/>
    <mergeCell ref="B29:C29"/>
    <mergeCell ref="B30:C30"/>
    <mergeCell ref="B31:C31"/>
    <mergeCell ref="B17:C17"/>
    <mergeCell ref="B20:C20"/>
    <mergeCell ref="B21:C21"/>
    <mergeCell ref="B22:C22"/>
    <mergeCell ref="B23:C23"/>
    <mergeCell ref="B24:C24"/>
    <mergeCell ref="B11:C11"/>
    <mergeCell ref="B12:C12"/>
    <mergeCell ref="B13:C13"/>
    <mergeCell ref="B14:C14"/>
    <mergeCell ref="B15:C15"/>
    <mergeCell ref="B16:C16"/>
    <mergeCell ref="B3:C3"/>
    <mergeCell ref="B4:C4"/>
    <mergeCell ref="B5:C5"/>
    <mergeCell ref="B6:C6"/>
    <mergeCell ref="B7:C7"/>
    <mergeCell ref="B8:C8"/>
  </mergeCells>
  <printOptions/>
  <pageMargins left="0.6993055555555555" right="0.6993055555555555" top="0.75" bottom="0.75" header="0.3" footer="0.3"/>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P33"/>
  <sheetViews>
    <sheetView zoomScalePageLayoutView="0" workbookViewId="0" topLeftCell="A1">
      <selection activeCell="O27" sqref="O27"/>
    </sheetView>
  </sheetViews>
  <sheetFormatPr defaultColWidth="9" defaultRowHeight="12.75"/>
  <cols>
    <col min="1" max="1" width="25.66015625" style="0" customWidth="1"/>
    <col min="2" max="2" width="22" style="0" customWidth="1"/>
    <col min="3" max="3" width="1.5" style="0" customWidth="1"/>
    <col min="4" max="4" width="2.66015625" style="0" customWidth="1"/>
    <col min="5" max="5" width="12.83203125" style="0" customWidth="1"/>
    <col min="6" max="6" width="7.83203125" style="0" customWidth="1"/>
    <col min="7" max="7" width="5.16015625" style="0" customWidth="1"/>
    <col min="8" max="8" width="4" style="0" customWidth="1"/>
    <col min="9" max="9" width="2.5" style="0" customWidth="1"/>
    <col min="10" max="10" width="11.83203125" style="0" customWidth="1"/>
    <col min="11" max="11" width="7.83203125" style="0" customWidth="1"/>
    <col min="12" max="12" width="6.5" style="0" customWidth="1"/>
    <col min="13" max="13" width="9.33203125" style="0" customWidth="1"/>
    <col min="14" max="14" width="23.83203125" style="0" customWidth="1"/>
    <col min="15" max="15" width="17.83203125" style="0" customWidth="1"/>
    <col min="16" max="16" width="21.83203125" style="0" customWidth="1"/>
  </cols>
  <sheetData>
    <row r="1" ht="22.5" customHeight="1">
      <c r="A1" s="23" t="s">
        <v>1404</v>
      </c>
    </row>
    <row r="2" ht="18" customHeight="1">
      <c r="A2" s="10" t="s">
        <v>1545</v>
      </c>
    </row>
    <row r="3" ht="12.75" customHeight="1">
      <c r="A3" s="9" t="s">
        <v>1546</v>
      </c>
    </row>
    <row r="4" spans="1:16" ht="15" customHeight="1">
      <c r="A4" s="49" t="s">
        <v>1487</v>
      </c>
      <c r="B4" s="292" t="s">
        <v>588</v>
      </c>
      <c r="C4" s="292"/>
      <c r="D4" s="292"/>
      <c r="E4" s="292"/>
      <c r="F4" s="292"/>
      <c r="G4" s="293"/>
      <c r="H4" s="265" t="s">
        <v>1454</v>
      </c>
      <c r="I4" s="266"/>
      <c r="J4" s="266"/>
      <c r="K4" s="266"/>
      <c r="L4" s="267"/>
      <c r="M4" s="265" t="s">
        <v>1455</v>
      </c>
      <c r="N4" s="267"/>
      <c r="O4" s="60" t="s">
        <v>440</v>
      </c>
      <c r="P4" s="60" t="s">
        <v>441</v>
      </c>
    </row>
    <row r="5" spans="1:16" ht="15" customHeight="1">
      <c r="A5" s="49" t="s">
        <v>1547</v>
      </c>
      <c r="B5" s="281" t="s">
        <v>1540</v>
      </c>
      <c r="C5" s="281"/>
      <c r="D5" s="281"/>
      <c r="E5" s="281"/>
      <c r="F5" s="281"/>
      <c r="G5" s="282"/>
      <c r="H5" s="294">
        <v>6390</v>
      </c>
      <c r="I5" s="288"/>
      <c r="J5" s="288"/>
      <c r="K5" s="288"/>
      <c r="L5" s="289"/>
      <c r="M5" s="294">
        <v>16300</v>
      </c>
      <c r="N5" s="288"/>
      <c r="O5" s="62" t="s">
        <v>450</v>
      </c>
      <c r="P5" s="63">
        <v>0.12</v>
      </c>
    </row>
    <row r="6" spans="1:16" ht="15" customHeight="1">
      <c r="A6" s="49" t="s">
        <v>1548</v>
      </c>
      <c r="B6" s="281" t="s">
        <v>1542</v>
      </c>
      <c r="C6" s="281"/>
      <c r="D6" s="281"/>
      <c r="E6" s="281"/>
      <c r="F6" s="281"/>
      <c r="G6" s="282"/>
      <c r="H6" s="294">
        <v>6390</v>
      </c>
      <c r="I6" s="288"/>
      <c r="J6" s="288"/>
      <c r="K6" s="288"/>
      <c r="L6" s="289"/>
      <c r="M6" s="294">
        <v>16330</v>
      </c>
      <c r="N6" s="288"/>
      <c r="O6" s="62" t="s">
        <v>450</v>
      </c>
      <c r="P6" s="63">
        <v>0.12</v>
      </c>
    </row>
    <row r="7" spans="1:16" ht="15" customHeight="1">
      <c r="A7" s="49" t="s">
        <v>1549</v>
      </c>
      <c r="B7" s="281" t="s">
        <v>1544</v>
      </c>
      <c r="C7" s="281"/>
      <c r="D7" s="281"/>
      <c r="E7" s="281"/>
      <c r="F7" s="281"/>
      <c r="G7" s="282"/>
      <c r="H7" s="294">
        <v>6390</v>
      </c>
      <c r="I7" s="288"/>
      <c r="J7" s="288"/>
      <c r="K7" s="288"/>
      <c r="L7" s="289"/>
      <c r="M7" s="294">
        <v>16330</v>
      </c>
      <c r="N7" s="288"/>
      <c r="O7" s="62" t="s">
        <v>450</v>
      </c>
      <c r="P7" s="63">
        <v>0.12</v>
      </c>
    </row>
    <row r="8" spans="1:16" ht="15" customHeight="1">
      <c r="A8" s="9" t="s">
        <v>1550</v>
      </c>
      <c r="B8" s="86"/>
      <c r="C8" s="86"/>
      <c r="D8" s="86"/>
      <c r="E8" s="86"/>
      <c r="F8" s="86"/>
      <c r="G8" s="86"/>
      <c r="H8" s="75"/>
      <c r="I8" s="75"/>
      <c r="J8" s="75"/>
      <c r="K8" s="75"/>
      <c r="L8" s="75"/>
      <c r="M8" s="75"/>
      <c r="N8" s="75"/>
      <c r="O8" s="76"/>
      <c r="P8" s="77"/>
    </row>
    <row r="9" spans="1:2" ht="18" customHeight="1">
      <c r="A9" s="10" t="s">
        <v>1551</v>
      </c>
      <c r="B9" s="10"/>
    </row>
    <row r="10" ht="12.75" customHeight="1">
      <c r="A10" s="49"/>
    </row>
    <row r="11" spans="1:14" ht="15" customHeight="1">
      <c r="A11" s="49"/>
      <c r="B11" s="292" t="s">
        <v>1552</v>
      </c>
      <c r="C11" s="292"/>
      <c r="D11" s="292"/>
      <c r="E11" s="292"/>
      <c r="F11" s="292"/>
      <c r="G11" s="292"/>
      <c r="H11" s="292"/>
      <c r="I11" s="292"/>
      <c r="J11" s="292"/>
      <c r="K11" s="292"/>
      <c r="L11" s="292"/>
      <c r="M11" s="292"/>
      <c r="N11" s="293"/>
    </row>
    <row r="12" spans="1:16" ht="15" customHeight="1">
      <c r="A12" s="49"/>
      <c r="B12" s="292" t="s">
        <v>1552</v>
      </c>
      <c r="C12" s="293"/>
      <c r="D12" s="265" t="s">
        <v>1553</v>
      </c>
      <c r="E12" s="266"/>
      <c r="F12" s="267"/>
      <c r="G12" s="265" t="s">
        <v>1554</v>
      </c>
      <c r="H12" s="266"/>
      <c r="I12" s="266"/>
      <c r="J12" s="267"/>
      <c r="K12" s="265" t="s">
        <v>1555</v>
      </c>
      <c r="L12" s="266"/>
      <c r="M12" s="267"/>
      <c r="N12" s="41" t="s">
        <v>1425</v>
      </c>
      <c r="O12" s="60" t="s">
        <v>440</v>
      </c>
      <c r="P12" s="60" t="s">
        <v>441</v>
      </c>
    </row>
    <row r="13" spans="1:16" ht="15" customHeight="1">
      <c r="A13" s="49" t="s">
        <v>1556</v>
      </c>
      <c r="B13" s="281" t="s">
        <v>1557</v>
      </c>
      <c r="C13" s="282"/>
      <c r="D13" s="271" t="s">
        <v>1558</v>
      </c>
      <c r="E13" s="272"/>
      <c r="F13" s="273"/>
      <c r="G13" s="271" t="s">
        <v>1559</v>
      </c>
      <c r="H13" s="272"/>
      <c r="I13" s="272"/>
      <c r="J13" s="273"/>
      <c r="K13" s="271" t="s">
        <v>1560</v>
      </c>
      <c r="L13" s="272"/>
      <c r="M13" s="273"/>
      <c r="N13" s="36" t="s">
        <v>1561</v>
      </c>
      <c r="O13" s="62" t="s">
        <v>450</v>
      </c>
      <c r="P13" s="63">
        <v>0.12</v>
      </c>
    </row>
    <row r="14" spans="1:16" ht="15" customHeight="1">
      <c r="A14" s="49"/>
      <c r="B14" s="292" t="s">
        <v>588</v>
      </c>
      <c r="C14" s="292"/>
      <c r="D14" s="292"/>
      <c r="E14" s="292"/>
      <c r="F14" s="292"/>
      <c r="G14" s="293"/>
      <c r="H14" s="265" t="s">
        <v>1562</v>
      </c>
      <c r="I14" s="266"/>
      <c r="J14" s="266"/>
      <c r="K14" s="266"/>
      <c r="L14" s="267"/>
      <c r="M14" s="265" t="s">
        <v>1563</v>
      </c>
      <c r="N14" s="266"/>
      <c r="O14" s="62"/>
      <c r="P14" s="63"/>
    </row>
    <row r="15" spans="1:16" ht="15" customHeight="1">
      <c r="A15" s="49" t="s">
        <v>1564</v>
      </c>
      <c r="B15" s="281" t="s">
        <v>1565</v>
      </c>
      <c r="C15" s="281"/>
      <c r="D15" s="281"/>
      <c r="E15" s="281"/>
      <c r="F15" s="281"/>
      <c r="G15" s="282"/>
      <c r="H15" s="294">
        <v>15313</v>
      </c>
      <c r="I15" s="288"/>
      <c r="J15" s="288"/>
      <c r="K15" s="288"/>
      <c r="L15" s="289"/>
      <c r="M15" s="294">
        <v>52063</v>
      </c>
      <c r="N15" s="288"/>
      <c r="O15" s="62" t="s">
        <v>450</v>
      </c>
      <c r="P15" s="63">
        <v>0.12</v>
      </c>
    </row>
    <row r="16" spans="1:16" ht="15" customHeight="1">
      <c r="A16" s="49"/>
      <c r="B16" s="281" t="s">
        <v>1566</v>
      </c>
      <c r="C16" s="281"/>
      <c r="D16" s="281"/>
      <c r="E16" s="281"/>
      <c r="F16" s="281"/>
      <c r="G16" s="282"/>
      <c r="H16" s="294">
        <v>15313</v>
      </c>
      <c r="I16" s="288"/>
      <c r="J16" s="288"/>
      <c r="K16" s="288"/>
      <c r="L16" s="289"/>
      <c r="M16" s="294">
        <v>52063</v>
      </c>
      <c r="N16" s="288"/>
      <c r="O16" s="62" t="s">
        <v>450</v>
      </c>
      <c r="P16" s="63">
        <v>0.12</v>
      </c>
    </row>
    <row r="17" spans="1:16" ht="12.75" customHeight="1">
      <c r="A17" s="49"/>
      <c r="B17" s="9" t="s">
        <v>1567</v>
      </c>
      <c r="O17" s="62" t="s">
        <v>450</v>
      </c>
      <c r="P17" s="63">
        <v>0.12</v>
      </c>
    </row>
    <row r="18" spans="1:16" ht="15" customHeight="1">
      <c r="A18" s="49"/>
      <c r="B18" s="337" t="s">
        <v>1568</v>
      </c>
      <c r="C18" s="337"/>
      <c r="D18" s="337"/>
      <c r="E18" s="337"/>
      <c r="F18" s="337"/>
      <c r="G18" s="337"/>
      <c r="H18" s="337"/>
      <c r="I18" s="349"/>
      <c r="J18" s="388" t="s">
        <v>1569</v>
      </c>
      <c r="K18" s="292"/>
      <c r="L18" s="292"/>
      <c r="M18" s="292"/>
      <c r="N18" s="292"/>
      <c r="O18" s="62"/>
      <c r="P18" s="63"/>
    </row>
    <row r="19" spans="1:16" ht="76.5" customHeight="1">
      <c r="A19" s="49"/>
      <c r="B19" s="363" t="s">
        <v>1570</v>
      </c>
      <c r="C19" s="363"/>
      <c r="D19" s="363"/>
      <c r="E19" s="363"/>
      <c r="F19" s="363"/>
      <c r="G19" s="363"/>
      <c r="H19" s="363"/>
      <c r="I19" s="387"/>
      <c r="J19" s="362" t="s">
        <v>1571</v>
      </c>
      <c r="K19" s="363"/>
      <c r="L19" s="363"/>
      <c r="M19" s="363"/>
      <c r="N19" s="363"/>
      <c r="O19" s="62"/>
      <c r="P19" s="63"/>
    </row>
    <row r="20" spans="1:2" ht="12.75" customHeight="1">
      <c r="A20" s="49"/>
      <c r="B20" s="9" t="s">
        <v>1572</v>
      </c>
    </row>
    <row r="21" spans="1:2" ht="18" customHeight="1">
      <c r="A21" s="49"/>
      <c r="B21" s="8" t="s">
        <v>1573</v>
      </c>
    </row>
    <row r="22" spans="1:2" ht="12.75" customHeight="1">
      <c r="A22" s="49"/>
      <c r="B22" s="16" t="s">
        <v>1574</v>
      </c>
    </row>
    <row r="23" spans="1:2" ht="12.75" customHeight="1">
      <c r="A23" s="49"/>
      <c r="B23" t="s">
        <v>1575</v>
      </c>
    </row>
    <row r="24" spans="1:16" ht="13.5" customHeight="1">
      <c r="A24" s="49"/>
      <c r="B24" s="337" t="s">
        <v>1576</v>
      </c>
      <c r="C24" s="337"/>
      <c r="D24" s="337"/>
      <c r="E24" s="349"/>
      <c r="F24" s="383" t="s">
        <v>1577</v>
      </c>
      <c r="G24" s="337"/>
      <c r="H24" s="337"/>
      <c r="I24" s="337"/>
      <c r="J24" s="337"/>
      <c r="K24" s="349"/>
      <c r="L24" s="383" t="s">
        <v>1578</v>
      </c>
      <c r="M24" s="337"/>
      <c r="N24" s="349"/>
      <c r="O24" s="60" t="s">
        <v>440</v>
      </c>
      <c r="P24" s="60" t="s">
        <v>441</v>
      </c>
    </row>
    <row r="25" spans="1:16" ht="13.5" customHeight="1">
      <c r="A25" s="49" t="s">
        <v>1579</v>
      </c>
      <c r="B25" s="281" t="s">
        <v>1580</v>
      </c>
      <c r="C25" s="281"/>
      <c r="D25" s="281"/>
      <c r="E25" s="282"/>
      <c r="F25" s="280" t="s">
        <v>1581</v>
      </c>
      <c r="G25" s="281"/>
      <c r="H25" s="281"/>
      <c r="I25" s="281"/>
      <c r="J25" s="281"/>
      <c r="K25" s="282"/>
      <c r="L25" s="280" t="s">
        <v>1582</v>
      </c>
      <c r="M25" s="281"/>
      <c r="N25" s="281"/>
      <c r="O25" s="62" t="s">
        <v>450</v>
      </c>
      <c r="P25" s="63">
        <v>0.12</v>
      </c>
    </row>
    <row r="26" spans="2:16" ht="15" customHeight="1">
      <c r="B26" s="389" t="s">
        <v>1583</v>
      </c>
      <c r="C26" s="390"/>
      <c r="D26" s="390"/>
      <c r="E26" s="391"/>
      <c r="F26" s="389" t="s">
        <v>1584</v>
      </c>
      <c r="G26" s="390"/>
      <c r="H26" s="390"/>
      <c r="I26" s="390"/>
      <c r="J26" s="390"/>
      <c r="K26" s="391"/>
      <c r="L26" s="389" t="s">
        <v>1585</v>
      </c>
      <c r="M26" s="390"/>
      <c r="N26" s="390"/>
      <c r="O26" s="62"/>
      <c r="P26" s="63"/>
    </row>
    <row r="27" spans="2:16" ht="13.5" customHeight="1">
      <c r="B27" s="392" t="s">
        <v>1586</v>
      </c>
      <c r="C27" s="393"/>
      <c r="D27" s="393"/>
      <c r="E27" s="394"/>
      <c r="F27" s="392" t="s">
        <v>1587</v>
      </c>
      <c r="G27" s="393"/>
      <c r="H27" s="393"/>
      <c r="I27" s="393"/>
      <c r="J27" s="393"/>
      <c r="K27" s="394"/>
      <c r="L27" s="392" t="s">
        <v>1586</v>
      </c>
      <c r="M27" s="393"/>
      <c r="N27" s="393"/>
      <c r="O27" s="62"/>
      <c r="P27" s="63"/>
    </row>
    <row r="28" spans="2:16" ht="15" customHeight="1">
      <c r="B28" s="395" t="s">
        <v>1588</v>
      </c>
      <c r="C28" s="396"/>
      <c r="D28" s="396"/>
      <c r="E28" s="397"/>
      <c r="F28" s="392" t="s">
        <v>1589</v>
      </c>
      <c r="G28" s="393"/>
      <c r="H28" s="393"/>
      <c r="I28" s="393"/>
      <c r="J28" s="393"/>
      <c r="K28" s="394"/>
      <c r="L28" s="395" t="s">
        <v>1588</v>
      </c>
      <c r="M28" s="396"/>
      <c r="N28" s="396"/>
      <c r="O28" s="62"/>
      <c r="P28" s="63"/>
    </row>
    <row r="29" spans="2:16" ht="15" customHeight="1">
      <c r="B29" s="395" t="s">
        <v>1590</v>
      </c>
      <c r="C29" s="396"/>
      <c r="D29" s="396"/>
      <c r="E29" s="397"/>
      <c r="F29" s="392" t="s">
        <v>1589</v>
      </c>
      <c r="G29" s="393"/>
      <c r="H29" s="393"/>
      <c r="I29" s="393"/>
      <c r="J29" s="393"/>
      <c r="K29" s="394"/>
      <c r="L29" s="395" t="s">
        <v>1590</v>
      </c>
      <c r="M29" s="396"/>
      <c r="N29" s="396"/>
      <c r="O29" s="62"/>
      <c r="P29" s="63"/>
    </row>
    <row r="30" spans="2:16" ht="15.75" customHeight="1">
      <c r="B30" s="395" t="s">
        <v>1591</v>
      </c>
      <c r="C30" s="396"/>
      <c r="D30" s="396"/>
      <c r="E30" s="397"/>
      <c r="F30" s="392" t="s">
        <v>1592</v>
      </c>
      <c r="G30" s="393"/>
      <c r="H30" s="393"/>
      <c r="I30" s="393"/>
      <c r="J30" s="393"/>
      <c r="K30" s="394"/>
      <c r="L30" s="395" t="s">
        <v>1593</v>
      </c>
      <c r="M30" s="396"/>
      <c r="N30" s="396"/>
      <c r="O30" s="62"/>
      <c r="P30" s="63"/>
    </row>
    <row r="31" spans="2:16" ht="15" customHeight="1">
      <c r="B31" s="398" t="s">
        <v>1594</v>
      </c>
      <c r="C31" s="399"/>
      <c r="D31" s="399"/>
      <c r="E31" s="400"/>
      <c r="F31" s="392" t="s">
        <v>1595</v>
      </c>
      <c r="G31" s="393"/>
      <c r="H31" s="393"/>
      <c r="I31" s="393"/>
      <c r="J31" s="393"/>
      <c r="K31" s="394"/>
      <c r="L31" s="401"/>
      <c r="M31" s="402"/>
      <c r="N31" s="402"/>
      <c r="O31" s="62"/>
      <c r="P31" s="63"/>
    </row>
    <row r="32" spans="2:16" ht="15.75" customHeight="1">
      <c r="B32" s="403" t="s">
        <v>1596</v>
      </c>
      <c r="C32" s="404"/>
      <c r="D32" s="404"/>
      <c r="E32" s="405"/>
      <c r="F32" s="406"/>
      <c r="G32" s="407"/>
      <c r="H32" s="407"/>
      <c r="I32" s="407"/>
      <c r="J32" s="407"/>
      <c r="K32" s="408"/>
      <c r="L32" s="406"/>
      <c r="M32" s="407"/>
      <c r="N32" s="407"/>
      <c r="O32" s="62"/>
      <c r="P32" s="63"/>
    </row>
    <row r="33" ht="12.75" customHeight="1">
      <c r="B33" s="9"/>
    </row>
  </sheetData>
  <sheetProtection/>
  <mergeCells count="61">
    <mergeCell ref="B32:E32"/>
    <mergeCell ref="F32:K32"/>
    <mergeCell ref="L32:N32"/>
    <mergeCell ref="B30:E30"/>
    <mergeCell ref="F30:K30"/>
    <mergeCell ref="L30:N30"/>
    <mergeCell ref="B31:E31"/>
    <mergeCell ref="F31:K31"/>
    <mergeCell ref="L31:N31"/>
    <mergeCell ref="B28:E28"/>
    <mergeCell ref="F28:K28"/>
    <mergeCell ref="L28:N28"/>
    <mergeCell ref="B29:E29"/>
    <mergeCell ref="F29:K29"/>
    <mergeCell ref="L29:N29"/>
    <mergeCell ref="B26:E26"/>
    <mergeCell ref="F26:K26"/>
    <mergeCell ref="L26:N26"/>
    <mergeCell ref="B27:E27"/>
    <mergeCell ref="F27:K27"/>
    <mergeCell ref="L27:N27"/>
    <mergeCell ref="B24:E24"/>
    <mergeCell ref="F24:K24"/>
    <mergeCell ref="L24:N24"/>
    <mergeCell ref="B25:E25"/>
    <mergeCell ref="F25:K25"/>
    <mergeCell ref="L25:N25"/>
    <mergeCell ref="B16:G16"/>
    <mergeCell ref="H16:L16"/>
    <mergeCell ref="M16:N16"/>
    <mergeCell ref="B18:I18"/>
    <mergeCell ref="J18:N18"/>
    <mergeCell ref="B19:I19"/>
    <mergeCell ref="J19:N19"/>
    <mergeCell ref="B14:G14"/>
    <mergeCell ref="H14:L14"/>
    <mergeCell ref="M14:N14"/>
    <mergeCell ref="B15:G15"/>
    <mergeCell ref="H15:L15"/>
    <mergeCell ref="M15:N15"/>
    <mergeCell ref="B11:N11"/>
    <mergeCell ref="B12:C12"/>
    <mergeCell ref="D12:F12"/>
    <mergeCell ref="G12:J12"/>
    <mergeCell ref="K12:M12"/>
    <mergeCell ref="B13:C13"/>
    <mergeCell ref="D13:F13"/>
    <mergeCell ref="G13:J13"/>
    <mergeCell ref="K13:M13"/>
    <mergeCell ref="B6:G6"/>
    <mergeCell ref="H6:L6"/>
    <mergeCell ref="M6:N6"/>
    <mergeCell ref="B7:G7"/>
    <mergeCell ref="H7:L7"/>
    <mergeCell ref="M7:N7"/>
    <mergeCell ref="B4:G4"/>
    <mergeCell ref="H4:L4"/>
    <mergeCell ref="M4:N4"/>
    <mergeCell ref="B5:G5"/>
    <mergeCell ref="H5:L5"/>
    <mergeCell ref="M5:N5"/>
  </mergeCells>
  <printOptions/>
  <pageMargins left="0.6993055555555555" right="0.6993055555555555"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I8"/>
  <sheetViews>
    <sheetView zoomScalePageLayoutView="0" workbookViewId="0" topLeftCell="A1">
      <selection activeCell="H10" sqref="H10"/>
    </sheetView>
  </sheetViews>
  <sheetFormatPr defaultColWidth="9" defaultRowHeight="12.75"/>
  <cols>
    <col min="1" max="1" width="22" style="0" customWidth="1"/>
    <col min="2" max="2" width="10.5" style="0" customWidth="1"/>
    <col min="3" max="3" width="11.5" style="0" customWidth="1"/>
    <col min="4" max="4" width="37.33203125" style="0" customWidth="1"/>
    <col min="5" max="5" width="25.16015625" style="0" customWidth="1"/>
    <col min="6" max="6" width="4.83203125" style="0" customWidth="1"/>
    <col min="7" max="7" width="29.33203125" style="0" customWidth="1"/>
    <col min="8" max="8" width="17.83203125" style="0" customWidth="1"/>
    <col min="9" max="9" width="22.5" style="0" customWidth="1"/>
  </cols>
  <sheetData>
    <row r="1" ht="18.75" customHeight="1">
      <c r="A1" s="23" t="s">
        <v>1404</v>
      </c>
    </row>
    <row r="2" ht="18" customHeight="1">
      <c r="B2" t="s">
        <v>1597</v>
      </c>
    </row>
    <row r="3" spans="1:9" ht="16.5" customHeight="1">
      <c r="A3" s="49" t="s">
        <v>1487</v>
      </c>
      <c r="B3" s="301" t="s">
        <v>588</v>
      </c>
      <c r="C3" s="301"/>
      <c r="D3" s="302"/>
      <c r="E3" s="265" t="s">
        <v>600</v>
      </c>
      <c r="F3" s="266"/>
      <c r="G3" s="267"/>
      <c r="H3" s="60" t="s">
        <v>440</v>
      </c>
      <c r="I3" s="60" t="s">
        <v>441</v>
      </c>
    </row>
    <row r="4" spans="1:9" ht="51.75" customHeight="1">
      <c r="A4" s="49" t="s">
        <v>1598</v>
      </c>
      <c r="B4" s="409" t="s">
        <v>1599</v>
      </c>
      <c r="C4" s="409"/>
      <c r="D4" s="410"/>
      <c r="E4" s="294">
        <v>77000</v>
      </c>
      <c r="F4" s="288"/>
      <c r="G4" s="288"/>
      <c r="H4" s="62" t="s">
        <v>450</v>
      </c>
      <c r="I4" s="78">
        <v>0.12</v>
      </c>
    </row>
    <row r="5" spans="1:9" ht="18" customHeight="1">
      <c r="A5" s="49" t="s">
        <v>1600</v>
      </c>
      <c r="B5" s="411" t="s">
        <v>1601</v>
      </c>
      <c r="C5" s="411"/>
      <c r="D5" s="412"/>
      <c r="E5" s="271" t="s">
        <v>1602</v>
      </c>
      <c r="F5" s="273"/>
      <c r="G5" s="36" t="s">
        <v>1603</v>
      </c>
      <c r="H5" s="62"/>
      <c r="I5" s="78"/>
    </row>
    <row r="6" spans="2:9" ht="16.5" customHeight="1">
      <c r="B6" s="413"/>
      <c r="C6" s="414"/>
      <c r="D6" s="415"/>
      <c r="E6" s="294">
        <v>18900</v>
      </c>
      <c r="F6" s="289"/>
      <c r="G6" s="57">
        <v>52063</v>
      </c>
      <c r="H6" s="62" t="s">
        <v>450</v>
      </c>
      <c r="I6" s="78">
        <v>0.12</v>
      </c>
    </row>
    <row r="7" ht="12.75" customHeight="1">
      <c r="B7" s="16" t="s">
        <v>1604</v>
      </c>
    </row>
    <row r="8" ht="12.75" customHeight="1">
      <c r="B8" s="9"/>
    </row>
  </sheetData>
  <sheetProtection/>
  <mergeCells count="7">
    <mergeCell ref="B3:D3"/>
    <mergeCell ref="E3:G3"/>
    <mergeCell ref="B4:D4"/>
    <mergeCell ref="E4:G4"/>
    <mergeCell ref="E5:F5"/>
    <mergeCell ref="E6:F6"/>
    <mergeCell ref="B5:D6"/>
  </mergeCells>
  <printOptions/>
  <pageMargins left="0.6993055555555555" right="0.6993055555555555" top="0.75" bottom="0.75" header="0.3" footer="0.3"/>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O42"/>
  <sheetViews>
    <sheetView zoomScalePageLayoutView="0" workbookViewId="0" topLeftCell="A21">
      <selection activeCell="E44" sqref="E44"/>
    </sheetView>
  </sheetViews>
  <sheetFormatPr defaultColWidth="9" defaultRowHeight="12.75"/>
  <cols>
    <col min="1" max="1" width="31.5" style="0" customWidth="1"/>
    <col min="2" max="2" width="22" style="0" customWidth="1"/>
    <col min="3" max="3" width="13" style="0" customWidth="1"/>
    <col min="4" max="4" width="13.83203125" style="0" customWidth="1"/>
    <col min="5" max="5" width="13.66015625" style="0" customWidth="1"/>
    <col min="6" max="6" width="11.83203125" style="0" customWidth="1"/>
    <col min="7" max="7" width="9.33203125" style="0" customWidth="1"/>
    <col min="8" max="9" width="2.5" style="0" customWidth="1"/>
    <col min="10" max="10" width="16.66015625" style="0" customWidth="1"/>
    <col min="11" max="11" width="2.66015625" style="0" customWidth="1"/>
    <col min="12" max="12" width="9.33203125" style="0" customWidth="1"/>
    <col min="13" max="13" width="11.16015625" style="0" customWidth="1"/>
    <col min="14" max="14" width="17" style="0" customWidth="1"/>
    <col min="15" max="15" width="22.16015625" style="0" customWidth="1"/>
  </cols>
  <sheetData>
    <row r="1" spans="1:13" ht="33.75" customHeight="1">
      <c r="A1" s="114" t="s">
        <v>1605</v>
      </c>
      <c r="B1" s="112"/>
      <c r="C1" s="112"/>
      <c r="D1" s="112"/>
      <c r="E1" s="112"/>
      <c r="F1" s="112"/>
      <c r="G1" s="112"/>
      <c r="H1" s="112"/>
      <c r="I1" s="112"/>
      <c r="J1" s="112"/>
      <c r="K1" s="112"/>
      <c r="L1" s="112"/>
      <c r="M1" s="112"/>
    </row>
    <row r="2" ht="18" customHeight="1">
      <c r="A2" t="s">
        <v>1606</v>
      </c>
    </row>
    <row r="3" ht="12.75" customHeight="1">
      <c r="A3" s="93" t="s">
        <v>1607</v>
      </c>
    </row>
    <row r="4" spans="1:15" ht="15" customHeight="1">
      <c r="A4" s="49" t="s">
        <v>1487</v>
      </c>
      <c r="B4" s="266" t="s">
        <v>1608</v>
      </c>
      <c r="C4" s="266"/>
      <c r="D4" s="266"/>
      <c r="E4" s="266"/>
      <c r="F4" s="267"/>
      <c r="G4" s="265" t="s">
        <v>590</v>
      </c>
      <c r="H4" s="266"/>
      <c r="I4" s="266"/>
      <c r="J4" s="266"/>
      <c r="K4" s="266"/>
      <c r="L4" s="266"/>
      <c r="M4" s="267"/>
      <c r="N4" s="59" t="s">
        <v>440</v>
      </c>
      <c r="O4" s="60" t="s">
        <v>441</v>
      </c>
    </row>
    <row r="5" spans="1:15" ht="15" customHeight="1">
      <c r="A5" s="49" t="s">
        <v>1609</v>
      </c>
      <c r="B5" s="272" t="s">
        <v>1610</v>
      </c>
      <c r="C5" s="272"/>
      <c r="D5" s="272"/>
      <c r="E5" s="272"/>
      <c r="F5" s="273"/>
      <c r="G5" s="271" t="s">
        <v>1611</v>
      </c>
      <c r="H5" s="272"/>
      <c r="I5" s="272"/>
      <c r="J5" s="272"/>
      <c r="K5" s="272"/>
      <c r="L5" s="272"/>
      <c r="M5" s="273"/>
      <c r="N5" s="62" t="s">
        <v>450</v>
      </c>
      <c r="O5" s="63">
        <v>0.12</v>
      </c>
    </row>
    <row r="6" ht="18" customHeight="1">
      <c r="A6" t="s">
        <v>1612</v>
      </c>
    </row>
    <row r="7" ht="12.75" customHeight="1">
      <c r="A7" t="s">
        <v>1613</v>
      </c>
    </row>
    <row r="8" ht="12.75" customHeight="1">
      <c r="A8" t="s">
        <v>1614</v>
      </c>
    </row>
    <row r="9" ht="12.75" customHeight="1">
      <c r="A9" t="s">
        <v>1615</v>
      </c>
    </row>
    <row r="10" ht="12.75" customHeight="1">
      <c r="A10" t="s">
        <v>1616</v>
      </c>
    </row>
    <row r="11" ht="18" customHeight="1">
      <c r="A11" t="s">
        <v>1617</v>
      </c>
    </row>
    <row r="12" ht="12.75" customHeight="1">
      <c r="A12" s="9" t="s">
        <v>1618</v>
      </c>
    </row>
    <row r="13" ht="12.75" customHeight="1">
      <c r="A13" s="9" t="s">
        <v>1619</v>
      </c>
    </row>
    <row r="14" spans="1:15" ht="39.75" customHeight="1">
      <c r="A14" s="49"/>
      <c r="B14" s="347"/>
      <c r="C14" s="348"/>
      <c r="D14" s="41" t="s">
        <v>1620</v>
      </c>
      <c r="E14" s="416" t="s">
        <v>1621</v>
      </c>
      <c r="F14" s="417"/>
      <c r="G14" s="418"/>
      <c r="H14" s="419" t="s">
        <v>1622</v>
      </c>
      <c r="I14" s="420"/>
      <c r="J14" s="421"/>
      <c r="K14" s="419" t="s">
        <v>1623</v>
      </c>
      <c r="L14" s="421"/>
      <c r="M14" s="117" t="s">
        <v>1624</v>
      </c>
      <c r="N14" s="60" t="s">
        <v>440</v>
      </c>
      <c r="O14" s="60" t="s">
        <v>441</v>
      </c>
    </row>
    <row r="15" spans="1:15" ht="15" customHeight="1">
      <c r="A15" s="49" t="s">
        <v>1625</v>
      </c>
      <c r="B15" s="363" t="s">
        <v>1626</v>
      </c>
      <c r="C15" s="387"/>
      <c r="D15" s="61">
        <v>100</v>
      </c>
      <c r="E15" s="422">
        <v>11700</v>
      </c>
      <c r="F15" s="423"/>
      <c r="G15" s="424"/>
      <c r="H15" s="271" t="s">
        <v>942</v>
      </c>
      <c r="I15" s="272"/>
      <c r="J15" s="273"/>
      <c r="K15" s="271" t="s">
        <v>1627</v>
      </c>
      <c r="L15" s="273"/>
      <c r="M15" s="57">
        <v>1</v>
      </c>
      <c r="N15" s="62" t="s">
        <v>450</v>
      </c>
      <c r="O15" s="63">
        <v>0.12</v>
      </c>
    </row>
    <row r="16" spans="1:15" ht="15" customHeight="1">
      <c r="A16" s="49" t="s">
        <v>1628</v>
      </c>
      <c r="B16" s="363" t="s">
        <v>1629</v>
      </c>
      <c r="C16" s="387"/>
      <c r="D16" s="61">
        <v>500</v>
      </c>
      <c r="E16" s="422">
        <v>19071</v>
      </c>
      <c r="F16" s="423"/>
      <c r="G16" s="424"/>
      <c r="H16" s="294">
        <v>23283</v>
      </c>
      <c r="I16" s="288"/>
      <c r="J16" s="289"/>
      <c r="K16" s="271" t="s">
        <v>1630</v>
      </c>
      <c r="L16" s="273"/>
      <c r="M16" s="36" t="s">
        <v>1631</v>
      </c>
      <c r="N16" s="62" t="s">
        <v>450</v>
      </c>
      <c r="O16" s="63">
        <v>0.12</v>
      </c>
    </row>
    <row r="17" spans="1:15" ht="15" customHeight="1">
      <c r="A17" s="49" t="s">
        <v>1632</v>
      </c>
      <c r="B17" s="363" t="s">
        <v>1633</v>
      </c>
      <c r="C17" s="387"/>
      <c r="D17" s="61">
        <v>2500</v>
      </c>
      <c r="E17" s="422">
        <v>49432</v>
      </c>
      <c r="F17" s="423"/>
      <c r="G17" s="424"/>
      <c r="H17" s="294">
        <v>55984</v>
      </c>
      <c r="I17" s="288"/>
      <c r="J17" s="289"/>
      <c r="K17" s="271" t="s">
        <v>1634</v>
      </c>
      <c r="L17" s="273"/>
      <c r="M17" s="36" t="s">
        <v>1635</v>
      </c>
      <c r="N17" s="62" t="s">
        <v>450</v>
      </c>
      <c r="O17" s="63">
        <v>0.12</v>
      </c>
    </row>
    <row r="18" spans="1:14" ht="12.75" customHeight="1">
      <c r="A18" s="9" t="s">
        <v>1636</v>
      </c>
      <c r="M18" s="49"/>
      <c r="N18" s="49"/>
    </row>
    <row r="19" spans="1:14" ht="12.75" customHeight="1">
      <c r="A19" s="9" t="s">
        <v>1637</v>
      </c>
      <c r="M19" s="49"/>
      <c r="N19" s="49"/>
    </row>
    <row r="20" spans="1:14" ht="15" customHeight="1">
      <c r="A20" s="292" t="s">
        <v>1638</v>
      </c>
      <c r="B20" s="292"/>
      <c r="C20" s="292"/>
      <c r="D20" s="293"/>
      <c r="E20" s="265" t="s">
        <v>1639</v>
      </c>
      <c r="F20" s="266"/>
      <c r="G20" s="266"/>
      <c r="H20" s="267"/>
      <c r="I20" s="265" t="s">
        <v>1640</v>
      </c>
      <c r="J20" s="267"/>
      <c r="K20" s="425" t="s">
        <v>1641</v>
      </c>
      <c r="L20" s="426"/>
      <c r="M20" s="59"/>
      <c r="N20" s="60"/>
    </row>
    <row r="21" spans="1:14" ht="15" customHeight="1">
      <c r="A21" s="281" t="s">
        <v>1642</v>
      </c>
      <c r="B21" s="281"/>
      <c r="C21" s="281"/>
      <c r="D21" s="282"/>
      <c r="E21" s="342" t="s">
        <v>1643</v>
      </c>
      <c r="F21" s="427"/>
      <c r="G21" s="427"/>
      <c r="H21" s="343"/>
      <c r="I21" s="428" t="s">
        <v>1643</v>
      </c>
      <c r="J21" s="343"/>
      <c r="K21" s="428" t="s">
        <v>1643</v>
      </c>
      <c r="L21" s="343"/>
      <c r="M21" s="62"/>
      <c r="N21" s="63"/>
    </row>
    <row r="22" spans="1:14" ht="15" customHeight="1">
      <c r="A22" s="281" t="s">
        <v>1644</v>
      </c>
      <c r="B22" s="281"/>
      <c r="C22" s="281"/>
      <c r="D22" s="282"/>
      <c r="E22" s="338"/>
      <c r="F22" s="429"/>
      <c r="G22" s="429"/>
      <c r="H22" s="339"/>
      <c r="I22" s="428" t="s">
        <v>1643</v>
      </c>
      <c r="J22" s="343"/>
      <c r="K22" s="428" t="s">
        <v>1643</v>
      </c>
      <c r="L22" s="343"/>
      <c r="M22" s="62"/>
      <c r="N22" s="63"/>
    </row>
    <row r="23" spans="1:14" ht="15" customHeight="1">
      <c r="A23" s="281" t="s">
        <v>1645</v>
      </c>
      <c r="B23" s="281"/>
      <c r="C23" s="281"/>
      <c r="D23" s="282"/>
      <c r="E23" s="338"/>
      <c r="F23" s="429"/>
      <c r="G23" s="429"/>
      <c r="H23" s="339"/>
      <c r="I23" s="428" t="s">
        <v>1643</v>
      </c>
      <c r="J23" s="343"/>
      <c r="K23" s="428" t="s">
        <v>1643</v>
      </c>
      <c r="L23" s="343"/>
      <c r="M23" s="62"/>
      <c r="N23" s="63"/>
    </row>
    <row r="24" spans="1:14" ht="15" customHeight="1">
      <c r="A24" s="292" t="s">
        <v>1646</v>
      </c>
      <c r="B24" s="292"/>
      <c r="C24" s="292"/>
      <c r="D24" s="292"/>
      <c r="E24" s="292"/>
      <c r="F24" s="292"/>
      <c r="G24" s="292"/>
      <c r="H24" s="292"/>
      <c r="I24" s="292"/>
      <c r="J24" s="292"/>
      <c r="K24" s="292"/>
      <c r="L24" s="292"/>
      <c r="M24" s="62"/>
      <c r="N24" s="63"/>
    </row>
    <row r="25" spans="1:14" ht="15" customHeight="1">
      <c r="A25" s="281" t="s">
        <v>1647</v>
      </c>
      <c r="B25" s="281"/>
      <c r="C25" s="281"/>
      <c r="D25" s="282"/>
      <c r="E25" s="338"/>
      <c r="F25" s="429"/>
      <c r="G25" s="429"/>
      <c r="H25" s="339"/>
      <c r="I25" s="428" t="s">
        <v>1643</v>
      </c>
      <c r="J25" s="343"/>
      <c r="K25" s="428" t="s">
        <v>1643</v>
      </c>
      <c r="L25" s="343"/>
      <c r="M25" s="62"/>
      <c r="N25" s="63"/>
    </row>
    <row r="26" spans="1:14" ht="15" customHeight="1">
      <c r="A26" s="281" t="s">
        <v>1648</v>
      </c>
      <c r="B26" s="281"/>
      <c r="C26" s="281"/>
      <c r="D26" s="282"/>
      <c r="E26" s="338"/>
      <c r="F26" s="429"/>
      <c r="G26" s="429"/>
      <c r="H26" s="339"/>
      <c r="I26" s="428" t="s">
        <v>1643</v>
      </c>
      <c r="J26" s="343"/>
      <c r="K26" s="428" t="s">
        <v>1643</v>
      </c>
      <c r="L26" s="343"/>
      <c r="M26" s="62"/>
      <c r="N26" s="63"/>
    </row>
    <row r="27" ht="18" customHeight="1">
      <c r="A27" t="s">
        <v>1649</v>
      </c>
    </row>
    <row r="28" ht="12.75" customHeight="1">
      <c r="A28" t="s">
        <v>1650</v>
      </c>
    </row>
    <row r="29" ht="12.75" customHeight="1">
      <c r="A29" t="s">
        <v>1651</v>
      </c>
    </row>
    <row r="30" ht="12.75" customHeight="1">
      <c r="A30" t="s">
        <v>1652</v>
      </c>
    </row>
    <row r="31" ht="12.75" customHeight="1">
      <c r="A31" t="s">
        <v>1653</v>
      </c>
    </row>
    <row r="32" ht="12.75" customHeight="1">
      <c r="A32" t="s">
        <v>1654</v>
      </c>
    </row>
    <row r="33" ht="12.75" customHeight="1">
      <c r="A33" t="s">
        <v>1655</v>
      </c>
    </row>
    <row r="34" ht="12.75" customHeight="1">
      <c r="A34" t="s">
        <v>1656</v>
      </c>
    </row>
    <row r="35" ht="12.75" customHeight="1">
      <c r="A35" t="s">
        <v>1657</v>
      </c>
    </row>
    <row r="36" ht="12.75" customHeight="1">
      <c r="B36" s="9"/>
    </row>
    <row r="37" spans="1:4" ht="15.75">
      <c r="A37" s="115" t="s">
        <v>1658</v>
      </c>
      <c r="B37" s="116"/>
      <c r="C37" s="116"/>
      <c r="D37" s="116"/>
    </row>
    <row r="38" spans="1:4" ht="15.75">
      <c r="A38" s="116" t="s">
        <v>1659</v>
      </c>
      <c r="B38" s="116"/>
      <c r="C38" s="116"/>
      <c r="D38" s="116"/>
    </row>
    <row r="39" spans="1:7" ht="15.75">
      <c r="A39" s="115" t="s">
        <v>432</v>
      </c>
      <c r="B39" s="115" t="s">
        <v>1658</v>
      </c>
      <c r="C39" s="115"/>
      <c r="D39" s="115" t="s">
        <v>1660</v>
      </c>
      <c r="E39" s="115" t="s">
        <v>658</v>
      </c>
      <c r="F39" s="60" t="s">
        <v>440</v>
      </c>
      <c r="G39" s="60" t="s">
        <v>441</v>
      </c>
    </row>
    <row r="40" spans="1:7" ht="15.75">
      <c r="A40" s="116">
        <v>1055770</v>
      </c>
      <c r="B40" s="116" t="s">
        <v>1661</v>
      </c>
      <c r="C40" s="116"/>
      <c r="D40" s="116" t="s">
        <v>1662</v>
      </c>
      <c r="E40" s="116">
        <f>67.5*170</f>
        <v>11475</v>
      </c>
      <c r="F40" s="62" t="s">
        <v>450</v>
      </c>
      <c r="G40" s="63">
        <v>0.12</v>
      </c>
    </row>
    <row r="41" spans="1:7" ht="15.75">
      <c r="A41" s="116">
        <v>1055772</v>
      </c>
      <c r="B41" s="116" t="s">
        <v>1663</v>
      </c>
      <c r="C41" s="116"/>
      <c r="D41" s="116" t="s">
        <v>1664</v>
      </c>
      <c r="E41" s="116">
        <f>314.1*160</f>
        <v>50256</v>
      </c>
      <c r="F41" s="62" t="s">
        <v>450</v>
      </c>
      <c r="G41" s="63">
        <v>0.12</v>
      </c>
    </row>
    <row r="42" spans="1:7" ht="15.75">
      <c r="A42" s="116">
        <v>1055771</v>
      </c>
      <c r="B42" s="116" t="s">
        <v>1665</v>
      </c>
      <c r="C42" s="116"/>
      <c r="D42" s="116" t="s">
        <v>1666</v>
      </c>
      <c r="E42" s="116">
        <f>1349.1*160</f>
        <v>215856</v>
      </c>
      <c r="F42" s="62" t="s">
        <v>450</v>
      </c>
      <c r="G42" s="63">
        <v>0.12</v>
      </c>
    </row>
  </sheetData>
  <sheetProtection/>
  <mergeCells count="45">
    <mergeCell ref="A26:D26"/>
    <mergeCell ref="E26:H26"/>
    <mergeCell ref="I26:J26"/>
    <mergeCell ref="K26:L26"/>
    <mergeCell ref="A23:D23"/>
    <mergeCell ref="E23:H23"/>
    <mergeCell ref="I23:J23"/>
    <mergeCell ref="K23:L23"/>
    <mergeCell ref="A24:L24"/>
    <mergeCell ref="A25:D25"/>
    <mergeCell ref="E25:H25"/>
    <mergeCell ref="I25:J25"/>
    <mergeCell ref="K25:L25"/>
    <mergeCell ref="A21:D21"/>
    <mergeCell ref="E21:H21"/>
    <mergeCell ref="I21:J21"/>
    <mergeCell ref="K21:L21"/>
    <mergeCell ref="A22:D22"/>
    <mergeCell ref="E22:H22"/>
    <mergeCell ref="I22:J22"/>
    <mergeCell ref="K22:L22"/>
    <mergeCell ref="B17:C17"/>
    <mergeCell ref="E17:G17"/>
    <mergeCell ref="H17:J17"/>
    <mergeCell ref="K17:L17"/>
    <mergeCell ref="A20:D20"/>
    <mergeCell ref="E20:H20"/>
    <mergeCell ref="I20:J20"/>
    <mergeCell ref="K20:L20"/>
    <mergeCell ref="B15:C15"/>
    <mergeCell ref="E15:G15"/>
    <mergeCell ref="H15:J15"/>
    <mergeCell ref="K15:L15"/>
    <mergeCell ref="B16:C16"/>
    <mergeCell ref="E16:G16"/>
    <mergeCell ref="H16:J16"/>
    <mergeCell ref="K16:L16"/>
    <mergeCell ref="B4:F4"/>
    <mergeCell ref="G4:M4"/>
    <mergeCell ref="B5:F5"/>
    <mergeCell ref="G5:M5"/>
    <mergeCell ref="B14:C14"/>
    <mergeCell ref="E14:G14"/>
    <mergeCell ref="H14:J14"/>
    <mergeCell ref="K14:L14"/>
  </mergeCells>
  <printOptions/>
  <pageMargins left="0.6993055555555555" right="0.6993055555555555"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N30"/>
  <sheetViews>
    <sheetView zoomScalePageLayoutView="0" workbookViewId="0" topLeftCell="A1">
      <selection activeCell="N4" sqref="N4"/>
    </sheetView>
  </sheetViews>
  <sheetFormatPr defaultColWidth="9" defaultRowHeight="12.75"/>
  <cols>
    <col min="1" max="1" width="39.16015625" style="0" customWidth="1"/>
    <col min="2" max="2" width="20.83203125" style="0" customWidth="1"/>
    <col min="3" max="3" width="2.66015625" style="0" customWidth="1"/>
    <col min="4" max="4" width="9.33203125" style="0" customWidth="1"/>
    <col min="5" max="5" width="6" style="0" customWidth="1"/>
    <col min="6" max="6" width="8" style="0" customWidth="1"/>
    <col min="7" max="7" width="3.33203125" style="0" customWidth="1"/>
    <col min="8" max="8" width="8.5" style="0" customWidth="1"/>
    <col min="9" max="9" width="15.5" style="0" customWidth="1"/>
    <col min="10" max="10" width="2.66015625" style="0" customWidth="1"/>
    <col min="11" max="11" width="15.83203125" style="0" customWidth="1"/>
    <col min="12" max="12" width="23.83203125" style="0" customWidth="1"/>
    <col min="13" max="13" width="18.33203125" style="0" customWidth="1"/>
    <col min="14" max="14" width="21.5" style="0" customWidth="1"/>
  </cols>
  <sheetData>
    <row r="2" ht="12.75">
      <c r="A2" s="23" t="s">
        <v>542</v>
      </c>
    </row>
    <row r="3" spans="1:14" ht="28.5" customHeight="1">
      <c r="A3" s="101" t="s">
        <v>432</v>
      </c>
      <c r="B3" s="292" t="s">
        <v>543</v>
      </c>
      <c r="C3" s="293"/>
      <c r="D3" s="268" t="s">
        <v>544</v>
      </c>
      <c r="E3" s="270"/>
      <c r="F3" s="269"/>
      <c r="G3" s="268" t="s">
        <v>545</v>
      </c>
      <c r="H3" s="270"/>
      <c r="I3" s="269"/>
      <c r="J3" s="295" t="s">
        <v>546</v>
      </c>
      <c r="K3" s="296"/>
      <c r="L3" s="50" t="s">
        <v>547</v>
      </c>
      <c r="M3" s="60" t="s">
        <v>440</v>
      </c>
      <c r="N3" s="60" t="s">
        <v>441</v>
      </c>
    </row>
    <row r="4" spans="1:14" ht="16.5" customHeight="1">
      <c r="A4" s="49" t="s">
        <v>548</v>
      </c>
      <c r="B4" s="281" t="s">
        <v>549</v>
      </c>
      <c r="C4" s="282"/>
      <c r="D4" s="294">
        <v>1800</v>
      </c>
      <c r="E4" s="288"/>
      <c r="F4" s="289"/>
      <c r="G4" s="294">
        <v>900</v>
      </c>
      <c r="H4" s="288"/>
      <c r="I4" s="289"/>
      <c r="J4" s="294">
        <v>2280</v>
      </c>
      <c r="K4" s="289"/>
      <c r="L4" s="190">
        <v>2280</v>
      </c>
      <c r="M4" s="62" t="s">
        <v>450</v>
      </c>
      <c r="N4" s="63">
        <v>0.12</v>
      </c>
    </row>
    <row r="5" spans="1:14" ht="16.5" customHeight="1">
      <c r="A5" s="49" t="s">
        <v>550</v>
      </c>
      <c r="B5" s="281" t="s">
        <v>551</v>
      </c>
      <c r="C5" s="282"/>
      <c r="D5" s="294">
        <v>3600</v>
      </c>
      <c r="E5" s="288"/>
      <c r="F5" s="289"/>
      <c r="G5" s="294">
        <v>1800</v>
      </c>
      <c r="H5" s="288"/>
      <c r="I5" s="289"/>
      <c r="J5" s="271" t="s">
        <v>552</v>
      </c>
      <c r="K5" s="273"/>
      <c r="L5" s="190">
        <v>4560</v>
      </c>
      <c r="M5" s="62" t="s">
        <v>450</v>
      </c>
      <c r="N5" s="63">
        <v>0.12</v>
      </c>
    </row>
    <row r="6" spans="1:14" ht="16.5" customHeight="1">
      <c r="A6" s="49" t="s">
        <v>553</v>
      </c>
      <c r="B6" s="281" t="s">
        <v>554</v>
      </c>
      <c r="C6" s="282"/>
      <c r="D6" s="294">
        <v>2160</v>
      </c>
      <c r="E6" s="288"/>
      <c r="F6" s="289"/>
      <c r="G6" s="294">
        <v>1080</v>
      </c>
      <c r="H6" s="288"/>
      <c r="I6" s="289"/>
      <c r="J6" s="271" t="s">
        <v>552</v>
      </c>
      <c r="K6" s="273"/>
      <c r="L6" s="190">
        <v>2760</v>
      </c>
      <c r="M6" s="62" t="s">
        <v>450</v>
      </c>
      <c r="N6" s="63">
        <v>0.12</v>
      </c>
    </row>
    <row r="7" spans="1:14" ht="16.5" customHeight="1">
      <c r="A7" s="49" t="s">
        <v>555</v>
      </c>
      <c r="B7" s="281" t="s">
        <v>556</v>
      </c>
      <c r="C7" s="282"/>
      <c r="D7" s="294">
        <v>5040</v>
      </c>
      <c r="E7" s="288"/>
      <c r="F7" s="289"/>
      <c r="G7" s="294">
        <v>2520</v>
      </c>
      <c r="H7" s="288"/>
      <c r="I7" s="289"/>
      <c r="J7" s="271" t="s">
        <v>552</v>
      </c>
      <c r="K7" s="273"/>
      <c r="L7" s="190">
        <v>6360</v>
      </c>
      <c r="M7" s="62" t="s">
        <v>450</v>
      </c>
      <c r="N7" s="63">
        <v>0.12</v>
      </c>
    </row>
    <row r="8" spans="1:14" ht="16.5" customHeight="1">
      <c r="A8" s="49" t="s">
        <v>557</v>
      </c>
      <c r="B8" s="281" t="s">
        <v>558</v>
      </c>
      <c r="C8" s="282"/>
      <c r="D8" s="294">
        <v>720</v>
      </c>
      <c r="E8" s="288"/>
      <c r="F8" s="289"/>
      <c r="G8" s="294">
        <v>360</v>
      </c>
      <c r="H8" s="288"/>
      <c r="I8" s="289"/>
      <c r="J8" s="294">
        <v>900</v>
      </c>
      <c r="K8" s="289"/>
      <c r="L8" s="191">
        <v>900</v>
      </c>
      <c r="M8" s="62" t="s">
        <v>450</v>
      </c>
      <c r="N8" s="63">
        <v>0.12</v>
      </c>
    </row>
    <row r="9" spans="1:14" ht="16.5" customHeight="1">
      <c r="A9" s="49" t="s">
        <v>559</v>
      </c>
      <c r="B9" s="281" t="s">
        <v>560</v>
      </c>
      <c r="C9" s="282"/>
      <c r="D9" s="294">
        <v>720</v>
      </c>
      <c r="E9" s="288"/>
      <c r="F9" s="289"/>
      <c r="G9" s="294">
        <v>360</v>
      </c>
      <c r="H9" s="288"/>
      <c r="I9" s="289"/>
      <c r="J9" s="294">
        <v>900</v>
      </c>
      <c r="K9" s="289"/>
      <c r="L9" s="191">
        <v>900</v>
      </c>
      <c r="M9" s="62" t="s">
        <v>450</v>
      </c>
      <c r="N9" s="63">
        <v>0.12</v>
      </c>
    </row>
    <row r="10" ht="18" customHeight="1">
      <c r="A10" s="10" t="s">
        <v>561</v>
      </c>
    </row>
    <row r="11" ht="12.75" customHeight="1">
      <c r="A11" s="9" t="s">
        <v>562</v>
      </c>
    </row>
    <row r="12" ht="12.75" customHeight="1">
      <c r="A12" s="9" t="s">
        <v>563</v>
      </c>
    </row>
    <row r="13" spans="1:14" ht="18" customHeight="1">
      <c r="A13" s="101" t="s">
        <v>432</v>
      </c>
      <c r="B13" s="188" t="s">
        <v>561</v>
      </c>
      <c r="C13" s="49"/>
      <c r="D13" s="49"/>
      <c r="E13" s="49"/>
      <c r="F13" s="49"/>
      <c r="G13" s="49"/>
      <c r="H13" s="49"/>
      <c r="I13" s="49"/>
      <c r="J13" s="49"/>
      <c r="K13" s="49"/>
      <c r="L13" s="49"/>
      <c r="M13" s="60" t="s">
        <v>440</v>
      </c>
      <c r="N13" s="60" t="s">
        <v>441</v>
      </c>
    </row>
    <row r="14" spans="1:14" ht="16.5" customHeight="1">
      <c r="A14" s="49" t="s">
        <v>564</v>
      </c>
      <c r="B14" s="297" t="s">
        <v>565</v>
      </c>
      <c r="C14" s="297"/>
      <c r="D14" s="297"/>
      <c r="E14" s="297"/>
      <c r="F14" s="297"/>
      <c r="G14" s="297"/>
      <c r="H14" s="297"/>
      <c r="I14" s="298" t="s">
        <v>566</v>
      </c>
      <c r="J14" s="298"/>
      <c r="K14" s="298"/>
      <c r="L14" s="298"/>
      <c r="M14" s="62" t="s">
        <v>450</v>
      </c>
      <c r="N14" s="63">
        <v>0.12</v>
      </c>
    </row>
    <row r="15" ht="18" customHeight="1">
      <c r="A15" s="10" t="s">
        <v>567</v>
      </c>
    </row>
    <row r="16" spans="2:12" ht="16.5" customHeight="1">
      <c r="B16" s="299" t="s">
        <v>568</v>
      </c>
      <c r="C16" s="292"/>
      <c r="D16" s="292"/>
      <c r="E16" s="293"/>
      <c r="F16" s="265" t="s">
        <v>569</v>
      </c>
      <c r="G16" s="266"/>
      <c r="H16" s="266"/>
      <c r="I16" s="266"/>
      <c r="J16" s="267"/>
      <c r="K16" s="60" t="s">
        <v>440</v>
      </c>
      <c r="L16" s="60" t="s">
        <v>441</v>
      </c>
    </row>
    <row r="17" spans="1:12" ht="16.5" customHeight="1">
      <c r="A17" s="49" t="s">
        <v>570</v>
      </c>
      <c r="B17" s="281" t="s">
        <v>556</v>
      </c>
      <c r="C17" s="281"/>
      <c r="D17" s="281"/>
      <c r="E17" s="282"/>
      <c r="F17" s="271" t="s">
        <v>571</v>
      </c>
      <c r="G17" s="272"/>
      <c r="H17" s="272"/>
      <c r="I17" s="272"/>
      <c r="J17" s="273"/>
      <c r="K17" s="62" t="s">
        <v>450</v>
      </c>
      <c r="L17" s="63">
        <v>0.12</v>
      </c>
    </row>
    <row r="18" spans="1:12" ht="16.5" customHeight="1">
      <c r="A18" s="49" t="s">
        <v>572</v>
      </c>
      <c r="B18" s="281" t="s">
        <v>556</v>
      </c>
      <c r="C18" s="281"/>
      <c r="D18" s="281"/>
      <c r="E18" s="282"/>
      <c r="F18" s="271" t="s">
        <v>571</v>
      </c>
      <c r="G18" s="272"/>
      <c r="H18" s="272"/>
      <c r="I18" s="272"/>
      <c r="J18" s="273"/>
      <c r="K18" s="62" t="s">
        <v>450</v>
      </c>
      <c r="L18" s="63">
        <v>0.12</v>
      </c>
    </row>
    <row r="19" spans="1:12" ht="16.5" customHeight="1">
      <c r="A19" s="49" t="s">
        <v>573</v>
      </c>
      <c r="B19" s="281" t="s">
        <v>554</v>
      </c>
      <c r="C19" s="281"/>
      <c r="D19" s="281"/>
      <c r="E19" s="282"/>
      <c r="F19" s="271" t="s">
        <v>574</v>
      </c>
      <c r="G19" s="272"/>
      <c r="H19" s="272"/>
      <c r="I19" s="272"/>
      <c r="J19" s="273"/>
      <c r="K19" s="62" t="s">
        <v>450</v>
      </c>
      <c r="L19" s="63">
        <v>0.12</v>
      </c>
    </row>
    <row r="20" spans="1:12" ht="16.5" customHeight="1">
      <c r="A20" s="49" t="s">
        <v>575</v>
      </c>
      <c r="B20" s="281" t="s">
        <v>551</v>
      </c>
      <c r="C20" s="281"/>
      <c r="D20" s="281"/>
      <c r="E20" s="282"/>
      <c r="F20" s="271" t="s">
        <v>576</v>
      </c>
      <c r="G20" s="272"/>
      <c r="H20" s="272"/>
      <c r="I20" s="272"/>
      <c r="J20" s="273"/>
      <c r="K20" s="62" t="s">
        <v>450</v>
      </c>
      <c r="L20" s="63">
        <v>0.12</v>
      </c>
    </row>
    <row r="21" spans="1:12" ht="16.5" customHeight="1">
      <c r="A21" s="49" t="s">
        <v>577</v>
      </c>
      <c r="B21" s="281" t="s">
        <v>558</v>
      </c>
      <c r="C21" s="281"/>
      <c r="D21" s="281"/>
      <c r="E21" s="282"/>
      <c r="F21" s="271" t="s">
        <v>578</v>
      </c>
      <c r="G21" s="272"/>
      <c r="H21" s="272"/>
      <c r="I21" s="272"/>
      <c r="J21" s="273"/>
      <c r="K21" s="62" t="s">
        <v>450</v>
      </c>
      <c r="L21" s="63">
        <v>0.12</v>
      </c>
    </row>
    <row r="22" spans="1:12" ht="16.5" customHeight="1">
      <c r="A22" s="49" t="s">
        <v>579</v>
      </c>
      <c r="B22" s="281" t="s">
        <v>560</v>
      </c>
      <c r="C22" s="281"/>
      <c r="D22" s="281"/>
      <c r="E22" s="282"/>
      <c r="F22" s="271" t="s">
        <v>578</v>
      </c>
      <c r="G22" s="272"/>
      <c r="H22" s="272"/>
      <c r="I22" s="272"/>
      <c r="J22" s="273"/>
      <c r="K22" s="62" t="s">
        <v>450</v>
      </c>
      <c r="L22" s="63">
        <v>0.12</v>
      </c>
    </row>
    <row r="23" spans="1:12" ht="16.5" customHeight="1">
      <c r="A23" s="49" t="s">
        <v>580</v>
      </c>
      <c r="B23" s="281" t="s">
        <v>549</v>
      </c>
      <c r="C23" s="281"/>
      <c r="D23" s="281"/>
      <c r="E23" s="282"/>
      <c r="F23" s="271" t="s">
        <v>581</v>
      </c>
      <c r="G23" s="272"/>
      <c r="H23" s="272"/>
      <c r="I23" s="272"/>
      <c r="J23" s="273"/>
      <c r="K23" s="62" t="s">
        <v>450</v>
      </c>
      <c r="L23" s="63">
        <v>0.12</v>
      </c>
    </row>
    <row r="24" spans="1:12" ht="16.5" customHeight="1">
      <c r="A24" s="49" t="s">
        <v>582</v>
      </c>
      <c r="B24" s="281" t="s">
        <v>583</v>
      </c>
      <c r="C24" s="281"/>
      <c r="D24" s="281"/>
      <c r="E24" s="282"/>
      <c r="F24" s="271" t="s">
        <v>578</v>
      </c>
      <c r="G24" s="272"/>
      <c r="H24" s="272"/>
      <c r="I24" s="272"/>
      <c r="J24" s="273"/>
      <c r="K24" s="62" t="s">
        <v>450</v>
      </c>
      <c r="L24" s="63">
        <v>0.12</v>
      </c>
    </row>
    <row r="25" spans="1:12" ht="16.5" customHeight="1">
      <c r="A25" s="49" t="s">
        <v>584</v>
      </c>
      <c r="B25" s="281" t="s">
        <v>585</v>
      </c>
      <c r="C25" s="281"/>
      <c r="D25" s="281"/>
      <c r="E25" s="282"/>
      <c r="F25" s="271" t="s">
        <v>578</v>
      </c>
      <c r="G25" s="272"/>
      <c r="H25" s="272"/>
      <c r="I25" s="272"/>
      <c r="J25" s="273"/>
      <c r="K25" s="62" t="s">
        <v>450</v>
      </c>
      <c r="L25" s="63">
        <v>0.12</v>
      </c>
    </row>
    <row r="26" ht="18" customHeight="1">
      <c r="A26" s="10" t="s">
        <v>586</v>
      </c>
    </row>
    <row r="27" ht="12.75" customHeight="1">
      <c r="A27" s="9" t="s">
        <v>587</v>
      </c>
    </row>
    <row r="28" spans="2:14" ht="16.5" customHeight="1">
      <c r="B28" s="300" t="s">
        <v>588</v>
      </c>
      <c r="C28" s="301"/>
      <c r="D28" s="301"/>
      <c r="E28" s="302"/>
      <c r="F28" s="265" t="s">
        <v>589</v>
      </c>
      <c r="G28" s="266"/>
      <c r="H28" s="266"/>
      <c r="I28" s="266"/>
      <c r="J28" s="266"/>
      <c r="K28" s="265" t="s">
        <v>590</v>
      </c>
      <c r="L28" s="266"/>
      <c r="M28" s="60" t="s">
        <v>440</v>
      </c>
      <c r="N28" s="60" t="s">
        <v>591</v>
      </c>
    </row>
    <row r="29" spans="1:14" ht="16.5" customHeight="1">
      <c r="A29" s="49" t="s">
        <v>592</v>
      </c>
      <c r="B29" s="303" t="s">
        <v>593</v>
      </c>
      <c r="C29" s="303"/>
      <c r="D29" s="303"/>
      <c r="E29" s="304"/>
      <c r="F29" s="271" t="s">
        <v>594</v>
      </c>
      <c r="G29" s="272"/>
      <c r="H29" s="272"/>
      <c r="I29" s="272"/>
      <c r="J29" s="272"/>
      <c r="K29" s="271" t="s">
        <v>595</v>
      </c>
      <c r="L29" s="272"/>
      <c r="M29" s="62" t="s">
        <v>450</v>
      </c>
      <c r="N29" s="63">
        <v>0.12</v>
      </c>
    </row>
    <row r="30" ht="12.75" customHeight="1">
      <c r="B30" s="9"/>
    </row>
  </sheetData>
  <sheetProtection/>
  <mergeCells count="56">
    <mergeCell ref="B25:E25"/>
    <mergeCell ref="F25:J25"/>
    <mergeCell ref="B28:E28"/>
    <mergeCell ref="F28:J28"/>
    <mergeCell ref="K28:L28"/>
    <mergeCell ref="B29:E29"/>
    <mergeCell ref="F29:J29"/>
    <mergeCell ref="K29:L29"/>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9:C9"/>
    <mergeCell ref="D9:F9"/>
    <mergeCell ref="G9:I9"/>
    <mergeCell ref="J9:K9"/>
    <mergeCell ref="B14:H14"/>
    <mergeCell ref="I14:L14"/>
    <mergeCell ref="B7:C7"/>
    <mergeCell ref="D7:F7"/>
    <mergeCell ref="G7:I7"/>
    <mergeCell ref="J7:K7"/>
    <mergeCell ref="B8:C8"/>
    <mergeCell ref="D8:F8"/>
    <mergeCell ref="G8:I8"/>
    <mergeCell ref="J8:K8"/>
    <mergeCell ref="B5:C5"/>
    <mergeCell ref="D5:F5"/>
    <mergeCell ref="G5:I5"/>
    <mergeCell ref="J5:K5"/>
    <mergeCell ref="B6:C6"/>
    <mergeCell ref="D6:F6"/>
    <mergeCell ref="G6:I6"/>
    <mergeCell ref="J6:K6"/>
    <mergeCell ref="B3:C3"/>
    <mergeCell ref="D3:F3"/>
    <mergeCell ref="G3:I3"/>
    <mergeCell ref="J3:K3"/>
    <mergeCell ref="B4:C4"/>
    <mergeCell ref="D4:F4"/>
    <mergeCell ref="G4:I4"/>
    <mergeCell ref="J4:K4"/>
  </mergeCells>
  <printOptions/>
  <pageMargins left="0.6993055555555555" right="0.6993055555555555"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K28"/>
  <sheetViews>
    <sheetView zoomScalePageLayoutView="0" workbookViewId="0" topLeftCell="A1">
      <selection activeCell="J21" sqref="J21"/>
    </sheetView>
  </sheetViews>
  <sheetFormatPr defaultColWidth="9" defaultRowHeight="12.75"/>
  <cols>
    <col min="1" max="1" width="32.5" style="0" customWidth="1"/>
    <col min="2" max="2" width="16.16015625" style="0" customWidth="1"/>
    <col min="3" max="3" width="0.82421875" style="0" customWidth="1"/>
    <col min="4" max="4" width="4.66015625" style="0" customWidth="1"/>
    <col min="5" max="5" width="6" style="0" customWidth="1"/>
    <col min="6" max="6" width="12.16015625" style="0" customWidth="1"/>
    <col min="7" max="7" width="25.33203125" style="0" customWidth="1"/>
    <col min="8" max="8" width="29.5" style="0" customWidth="1"/>
    <col min="9" max="9" width="23.5" style="0" customWidth="1"/>
    <col min="10" max="10" width="17.5" style="0" customWidth="1"/>
    <col min="11" max="11" width="20.83203125" style="0" customWidth="1"/>
  </cols>
  <sheetData>
    <row r="1" spans="2:9" ht="33.75" customHeight="1">
      <c r="B1" s="430" t="s">
        <v>1667</v>
      </c>
      <c r="C1" s="431"/>
      <c r="D1" s="431"/>
      <c r="E1" s="431"/>
      <c r="F1" s="431"/>
      <c r="G1" s="431"/>
      <c r="H1" s="431"/>
      <c r="I1" s="431"/>
    </row>
    <row r="2" spans="1:11" ht="18" customHeight="1">
      <c r="A2" s="23" t="s">
        <v>1668</v>
      </c>
      <c r="B2" s="10"/>
      <c r="J2" s="60" t="s">
        <v>440</v>
      </c>
      <c r="K2" s="60" t="s">
        <v>441</v>
      </c>
    </row>
    <row r="3" spans="1:11" ht="15.75" customHeight="1">
      <c r="A3" s="49" t="s">
        <v>1487</v>
      </c>
      <c r="B3" s="292" t="s">
        <v>1669</v>
      </c>
      <c r="C3" s="292"/>
      <c r="D3" s="292"/>
      <c r="E3" s="292"/>
      <c r="F3" s="293"/>
      <c r="G3" s="41" t="s">
        <v>673</v>
      </c>
      <c r="H3" s="41" t="s">
        <v>1670</v>
      </c>
      <c r="I3" s="56" t="s">
        <v>600</v>
      </c>
      <c r="J3" s="62"/>
      <c r="K3" s="63">
        <v>0.12</v>
      </c>
    </row>
    <row r="4" spans="1:11" ht="15.75" customHeight="1">
      <c r="A4" s="49" t="s">
        <v>1671</v>
      </c>
      <c r="B4" s="390" t="s">
        <v>775</v>
      </c>
      <c r="C4" s="390"/>
      <c r="D4" s="390"/>
      <c r="E4" s="390"/>
      <c r="F4" s="391"/>
      <c r="G4" s="44" t="s">
        <v>1672</v>
      </c>
      <c r="H4" s="100" t="s">
        <v>1673</v>
      </c>
      <c r="I4" s="57">
        <v>6750</v>
      </c>
      <c r="J4" s="62" t="s">
        <v>450</v>
      </c>
      <c r="K4" s="63">
        <v>0.12</v>
      </c>
    </row>
    <row r="5" spans="1:11" ht="15.75" customHeight="1">
      <c r="A5" s="49" t="s">
        <v>1674</v>
      </c>
      <c r="B5" s="393"/>
      <c r="C5" s="393"/>
      <c r="D5" s="393"/>
      <c r="E5" s="393"/>
      <c r="F5" s="394"/>
      <c r="G5" s="44" t="s">
        <v>1675</v>
      </c>
      <c r="H5" s="100" t="s">
        <v>1676</v>
      </c>
      <c r="I5" s="57">
        <v>13000</v>
      </c>
      <c r="J5" s="62" t="s">
        <v>450</v>
      </c>
      <c r="K5" s="63">
        <v>0.12</v>
      </c>
    </row>
    <row r="6" spans="1:11" ht="15.75" customHeight="1">
      <c r="A6" s="49" t="s">
        <v>1677</v>
      </c>
      <c r="B6" s="393"/>
      <c r="C6" s="393"/>
      <c r="D6" s="393"/>
      <c r="E6" s="393"/>
      <c r="F6" s="394"/>
      <c r="G6" s="44" t="s">
        <v>1678</v>
      </c>
      <c r="H6" s="44" t="s">
        <v>1679</v>
      </c>
      <c r="I6" s="57">
        <v>27000</v>
      </c>
      <c r="J6" s="62" t="s">
        <v>450</v>
      </c>
      <c r="K6" s="63">
        <v>0.12</v>
      </c>
    </row>
    <row r="7" spans="1:11" ht="15.75" customHeight="1">
      <c r="A7" s="49" t="s">
        <v>1680</v>
      </c>
      <c r="B7" s="393"/>
      <c r="C7" s="393"/>
      <c r="D7" s="393"/>
      <c r="E7" s="393"/>
      <c r="F7" s="394"/>
      <c r="G7" s="44" t="s">
        <v>1681</v>
      </c>
      <c r="H7" s="44" t="s">
        <v>1682</v>
      </c>
      <c r="I7" s="57">
        <v>37800</v>
      </c>
      <c r="J7" s="62" t="s">
        <v>450</v>
      </c>
      <c r="K7" s="63">
        <v>0.12</v>
      </c>
    </row>
    <row r="8" spans="1:11" ht="15.75" customHeight="1">
      <c r="A8" s="49" t="s">
        <v>1683</v>
      </c>
      <c r="B8" s="432"/>
      <c r="C8" s="432"/>
      <c r="D8" s="432"/>
      <c r="E8" s="432"/>
      <c r="F8" s="433"/>
      <c r="G8" s="44" t="s">
        <v>1684</v>
      </c>
      <c r="H8" s="44" t="s">
        <v>1685</v>
      </c>
      <c r="I8" s="57">
        <v>56700</v>
      </c>
      <c r="J8" s="62" t="s">
        <v>450</v>
      </c>
      <c r="K8" s="63">
        <v>0.12</v>
      </c>
    </row>
    <row r="9" spans="1:11" ht="18" customHeight="1">
      <c r="A9" s="101" t="s">
        <v>1686</v>
      </c>
      <c r="B9" s="10"/>
      <c r="J9" s="49"/>
      <c r="K9" s="63">
        <v>0.12</v>
      </c>
    </row>
    <row r="10" spans="1:11" ht="15.75" customHeight="1">
      <c r="A10" s="49"/>
      <c r="B10" s="292" t="s">
        <v>1669</v>
      </c>
      <c r="C10" s="292"/>
      <c r="D10" s="292"/>
      <c r="E10" s="292"/>
      <c r="F10" s="293"/>
      <c r="G10" s="41" t="s">
        <v>673</v>
      </c>
      <c r="H10" s="41" t="s">
        <v>1670</v>
      </c>
      <c r="I10" s="56" t="s">
        <v>600</v>
      </c>
      <c r="J10" s="62"/>
      <c r="K10" s="63">
        <v>0.12</v>
      </c>
    </row>
    <row r="11" spans="1:11" ht="15.75" customHeight="1">
      <c r="A11" s="49" t="s">
        <v>1687</v>
      </c>
      <c r="B11" s="390" t="s">
        <v>775</v>
      </c>
      <c r="C11" s="390"/>
      <c r="D11" s="390"/>
      <c r="E11" s="390"/>
      <c r="F11" s="391"/>
      <c r="G11" s="44" t="s">
        <v>1678</v>
      </c>
      <c r="H11" s="44" t="s">
        <v>1679</v>
      </c>
      <c r="I11" s="57">
        <v>33300</v>
      </c>
      <c r="J11" s="62" t="s">
        <v>450</v>
      </c>
      <c r="K11" s="63">
        <v>0.12</v>
      </c>
    </row>
    <row r="12" spans="1:11" ht="15.75" customHeight="1">
      <c r="A12" s="49" t="s">
        <v>1688</v>
      </c>
      <c r="B12" s="393"/>
      <c r="C12" s="393"/>
      <c r="D12" s="393"/>
      <c r="E12" s="393"/>
      <c r="F12" s="394"/>
      <c r="G12" s="44" t="s">
        <v>1681</v>
      </c>
      <c r="H12" s="44" t="s">
        <v>1682</v>
      </c>
      <c r="I12" s="57">
        <v>47700</v>
      </c>
      <c r="J12" s="62" t="s">
        <v>450</v>
      </c>
      <c r="K12" s="63">
        <v>0.12</v>
      </c>
    </row>
    <row r="13" spans="1:11" ht="15.75" customHeight="1">
      <c r="A13" s="49" t="s">
        <v>1689</v>
      </c>
      <c r="B13" s="432"/>
      <c r="C13" s="432"/>
      <c r="D13" s="432"/>
      <c r="E13" s="432"/>
      <c r="F13" s="433"/>
      <c r="G13" s="44" t="s">
        <v>1684</v>
      </c>
      <c r="H13" s="44" t="s">
        <v>1685</v>
      </c>
      <c r="I13" s="57">
        <v>70200</v>
      </c>
      <c r="J13" s="62" t="s">
        <v>450</v>
      </c>
      <c r="K13" s="63">
        <v>0.12</v>
      </c>
    </row>
    <row r="14" spans="1:11" ht="18" customHeight="1">
      <c r="A14" s="101" t="s">
        <v>1690</v>
      </c>
      <c r="B14" s="10"/>
      <c r="J14" s="62"/>
      <c r="K14" s="63">
        <v>0.12</v>
      </c>
    </row>
    <row r="15" spans="1:11" ht="15.75" customHeight="1">
      <c r="A15" s="49"/>
      <c r="B15" s="292" t="s">
        <v>1669</v>
      </c>
      <c r="C15" s="292"/>
      <c r="D15" s="292"/>
      <c r="E15" s="292"/>
      <c r="F15" s="293"/>
      <c r="G15" s="41" t="s">
        <v>673</v>
      </c>
      <c r="H15" s="41" t="s">
        <v>1670</v>
      </c>
      <c r="I15" s="56" t="s">
        <v>600</v>
      </c>
      <c r="J15" s="62"/>
      <c r="K15" s="63">
        <v>0.12</v>
      </c>
    </row>
    <row r="16" spans="1:11" ht="15.75" customHeight="1">
      <c r="A16" s="49" t="s">
        <v>1691</v>
      </c>
      <c r="B16" s="390" t="s">
        <v>775</v>
      </c>
      <c r="C16" s="390"/>
      <c r="D16" s="390"/>
      <c r="E16" s="390"/>
      <c r="F16" s="391"/>
      <c r="G16" s="44" t="s">
        <v>1678</v>
      </c>
      <c r="H16" s="44" t="s">
        <v>1679</v>
      </c>
      <c r="I16" s="57">
        <v>33300</v>
      </c>
      <c r="J16" s="62" t="s">
        <v>450</v>
      </c>
      <c r="K16" s="63">
        <v>0.12</v>
      </c>
    </row>
    <row r="17" spans="1:11" ht="15.75" customHeight="1">
      <c r="A17" s="49" t="s">
        <v>1692</v>
      </c>
      <c r="B17" s="393"/>
      <c r="C17" s="393"/>
      <c r="D17" s="393"/>
      <c r="E17" s="393"/>
      <c r="F17" s="394"/>
      <c r="G17" s="44" t="s">
        <v>1681</v>
      </c>
      <c r="H17" s="44" t="s">
        <v>1682</v>
      </c>
      <c r="I17" s="57">
        <v>47700</v>
      </c>
      <c r="J17" s="62" t="s">
        <v>450</v>
      </c>
      <c r="K17" s="63">
        <v>0.12</v>
      </c>
    </row>
    <row r="18" spans="1:11" ht="15.75" customHeight="1">
      <c r="A18" s="49" t="s">
        <v>1693</v>
      </c>
      <c r="B18" s="432"/>
      <c r="C18" s="432"/>
      <c r="D18" s="432"/>
      <c r="E18" s="432"/>
      <c r="F18" s="433"/>
      <c r="G18" s="44" t="s">
        <v>1684</v>
      </c>
      <c r="H18" s="44" t="s">
        <v>1685</v>
      </c>
      <c r="I18" s="57">
        <v>70200</v>
      </c>
      <c r="J18" s="62" t="s">
        <v>450</v>
      </c>
      <c r="K18" s="63">
        <v>0.12</v>
      </c>
    </row>
    <row r="19" spans="1:11" ht="18" customHeight="1">
      <c r="A19" s="101" t="s">
        <v>1694</v>
      </c>
      <c r="B19" s="10"/>
      <c r="J19" s="62"/>
      <c r="K19" s="63">
        <v>0.12</v>
      </c>
    </row>
    <row r="20" spans="1:11" ht="15.75" customHeight="1">
      <c r="A20" s="49"/>
      <c r="B20" s="292" t="s">
        <v>1669</v>
      </c>
      <c r="C20" s="292"/>
      <c r="D20" s="292"/>
      <c r="E20" s="292"/>
      <c r="F20" s="293"/>
      <c r="G20" s="41" t="s">
        <v>673</v>
      </c>
      <c r="H20" s="41" t="s">
        <v>1670</v>
      </c>
      <c r="I20" s="56" t="s">
        <v>600</v>
      </c>
      <c r="J20" s="62"/>
      <c r="K20" s="63">
        <v>0.12</v>
      </c>
    </row>
    <row r="21" spans="1:11" ht="15.75" customHeight="1">
      <c r="A21" s="49" t="s">
        <v>1695</v>
      </c>
      <c r="B21" s="390" t="s">
        <v>775</v>
      </c>
      <c r="C21" s="390"/>
      <c r="D21" s="390"/>
      <c r="E21" s="390"/>
      <c r="F21" s="391"/>
      <c r="G21" s="44" t="s">
        <v>1678</v>
      </c>
      <c r="H21" s="44" t="s">
        <v>1696</v>
      </c>
      <c r="I21" s="57">
        <v>42300</v>
      </c>
      <c r="J21" s="62" t="s">
        <v>450</v>
      </c>
      <c r="K21" s="63">
        <v>0.12</v>
      </c>
    </row>
    <row r="22" spans="1:11" ht="15.75" customHeight="1">
      <c r="A22" s="49" t="s">
        <v>1697</v>
      </c>
      <c r="B22" s="393"/>
      <c r="C22" s="393"/>
      <c r="D22" s="393"/>
      <c r="E22" s="393"/>
      <c r="F22" s="394"/>
      <c r="G22" s="44" t="s">
        <v>1681</v>
      </c>
      <c r="H22" s="44" t="s">
        <v>1698</v>
      </c>
      <c r="I22" s="57">
        <v>49500</v>
      </c>
      <c r="J22" s="62" t="s">
        <v>450</v>
      </c>
      <c r="K22" s="63">
        <v>0.12</v>
      </c>
    </row>
    <row r="23" spans="1:11" ht="15.75" customHeight="1">
      <c r="A23" s="49" t="s">
        <v>1699</v>
      </c>
      <c r="B23" s="432"/>
      <c r="C23" s="432"/>
      <c r="D23" s="432"/>
      <c r="E23" s="432"/>
      <c r="F23" s="433"/>
      <c r="G23" s="44" t="s">
        <v>1684</v>
      </c>
      <c r="H23" s="44" t="s">
        <v>1700</v>
      </c>
      <c r="I23" s="57">
        <v>73800</v>
      </c>
      <c r="J23" s="62" t="s">
        <v>450</v>
      </c>
      <c r="K23" s="63">
        <v>0.12</v>
      </c>
    </row>
    <row r="24" spans="1:11" ht="18" customHeight="1">
      <c r="A24" s="101" t="s">
        <v>1701</v>
      </c>
      <c r="B24" s="10"/>
      <c r="J24" s="62"/>
      <c r="K24" s="63">
        <v>0.12</v>
      </c>
    </row>
    <row r="25" spans="1:11" ht="15.75" customHeight="1">
      <c r="A25" s="49"/>
      <c r="B25" s="292" t="s">
        <v>1669</v>
      </c>
      <c r="C25" s="292"/>
      <c r="D25" s="292"/>
      <c r="E25" s="292"/>
      <c r="F25" s="293"/>
      <c r="G25" s="41" t="s">
        <v>673</v>
      </c>
      <c r="H25" s="41" t="s">
        <v>1670</v>
      </c>
      <c r="I25" s="56" t="s">
        <v>600</v>
      </c>
      <c r="J25" s="62"/>
      <c r="K25" s="63">
        <v>0.12</v>
      </c>
    </row>
    <row r="26" spans="1:11" ht="15.75" customHeight="1">
      <c r="A26" s="49" t="s">
        <v>1702</v>
      </c>
      <c r="B26" s="390" t="s">
        <v>775</v>
      </c>
      <c r="C26" s="390"/>
      <c r="D26" s="390"/>
      <c r="E26" s="390"/>
      <c r="F26" s="391"/>
      <c r="G26" s="44" t="s">
        <v>1681</v>
      </c>
      <c r="H26" s="44" t="s">
        <v>1698</v>
      </c>
      <c r="I26" s="57">
        <v>56700</v>
      </c>
      <c r="J26" s="62" t="s">
        <v>450</v>
      </c>
      <c r="K26" s="63">
        <v>0.12</v>
      </c>
    </row>
    <row r="27" spans="1:11" ht="15.75" customHeight="1">
      <c r="A27" s="49"/>
      <c r="B27" s="432"/>
      <c r="C27" s="432"/>
      <c r="D27" s="432"/>
      <c r="E27" s="432"/>
      <c r="F27" s="433"/>
      <c r="G27" s="44" t="s">
        <v>1684</v>
      </c>
      <c r="H27" s="44" t="s">
        <v>1700</v>
      </c>
      <c r="I27" s="57">
        <v>85500</v>
      </c>
      <c r="J27" s="62" t="s">
        <v>450</v>
      </c>
      <c r="K27" s="63">
        <v>0.12</v>
      </c>
    </row>
    <row r="28" spans="1:2" ht="12.75" customHeight="1">
      <c r="A28" s="49"/>
      <c r="B28" s="9"/>
    </row>
  </sheetData>
  <sheetProtection/>
  <mergeCells count="11">
    <mergeCell ref="B26:F27"/>
    <mergeCell ref="B4:F8"/>
    <mergeCell ref="B11:F13"/>
    <mergeCell ref="B16:F18"/>
    <mergeCell ref="B21:F23"/>
    <mergeCell ref="B1:I1"/>
    <mergeCell ref="B3:F3"/>
    <mergeCell ref="B10:F10"/>
    <mergeCell ref="B15:F15"/>
    <mergeCell ref="B20:F20"/>
    <mergeCell ref="B25:F25"/>
  </mergeCells>
  <printOptions/>
  <pageMargins left="0.6993055555555555" right="0.6993055555555555" top="0.75" bottom="0.75" header="0.3" footer="0.3"/>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2:J42"/>
  <sheetViews>
    <sheetView zoomScalePageLayoutView="0" workbookViewId="0" topLeftCell="A1">
      <selection activeCell="I38" sqref="I38"/>
    </sheetView>
  </sheetViews>
  <sheetFormatPr defaultColWidth="9" defaultRowHeight="12.75"/>
  <cols>
    <col min="1" max="1" width="41.83203125" style="0" customWidth="1"/>
    <col min="2" max="2" width="21.16015625" style="0" customWidth="1"/>
    <col min="3" max="3" width="0.82421875" style="0" customWidth="1"/>
    <col min="4" max="4" width="2.66015625" style="0" customWidth="1"/>
    <col min="5" max="5" width="15.33203125" style="0" customWidth="1"/>
    <col min="6" max="6" width="25.33203125" style="0" customWidth="1"/>
    <col min="7" max="7" width="29.5" style="0" customWidth="1"/>
    <col min="8" max="8" width="23.5" style="0" customWidth="1"/>
    <col min="9" max="9" width="18.16015625" style="0" customWidth="1"/>
    <col min="10" max="10" width="21.66015625" style="0" customWidth="1"/>
  </cols>
  <sheetData>
    <row r="2" spans="1:2" ht="19.5" customHeight="1">
      <c r="A2" s="434" t="s">
        <v>1703</v>
      </c>
      <c r="B2" s="435"/>
    </row>
    <row r="3" spans="1:2" ht="19.5" customHeight="1">
      <c r="A3" s="108" t="s">
        <v>1704</v>
      </c>
      <c r="B3" s="7"/>
    </row>
    <row r="4" spans="1:2" ht="19.5" customHeight="1">
      <c r="A4" s="108" t="s">
        <v>1705</v>
      </c>
      <c r="B4" s="7"/>
    </row>
    <row r="5" spans="1:10" ht="15.75" customHeight="1">
      <c r="A5" s="49" t="s">
        <v>1487</v>
      </c>
      <c r="B5" s="292" t="s">
        <v>1706</v>
      </c>
      <c r="C5" s="292"/>
      <c r="D5" s="292"/>
      <c r="E5" s="293"/>
      <c r="F5" s="41" t="s">
        <v>673</v>
      </c>
      <c r="G5" s="41" t="s">
        <v>1670</v>
      </c>
      <c r="H5" s="41" t="s">
        <v>600</v>
      </c>
      <c r="I5" s="60" t="s">
        <v>440</v>
      </c>
      <c r="J5" s="60" t="s">
        <v>441</v>
      </c>
    </row>
    <row r="6" spans="1:10" ht="16.5" customHeight="1">
      <c r="A6" s="49" t="s">
        <v>1707</v>
      </c>
      <c r="B6" s="436" t="s">
        <v>1708</v>
      </c>
      <c r="C6" s="436"/>
      <c r="D6" s="436"/>
      <c r="E6" s="437"/>
      <c r="F6" s="102" t="s">
        <v>1162</v>
      </c>
      <c r="G6" s="102" t="s">
        <v>1679</v>
      </c>
      <c r="H6" s="103">
        <v>21000</v>
      </c>
      <c r="I6" s="62" t="s">
        <v>450</v>
      </c>
      <c r="J6" s="63">
        <v>0.12</v>
      </c>
    </row>
    <row r="7" spans="1:10" ht="15" customHeight="1">
      <c r="A7" s="49" t="s">
        <v>1709</v>
      </c>
      <c r="B7" s="402"/>
      <c r="C7" s="402"/>
      <c r="D7" s="402"/>
      <c r="E7" s="438"/>
      <c r="F7" s="104" t="s">
        <v>1164</v>
      </c>
      <c r="G7" s="104" t="s">
        <v>1682</v>
      </c>
      <c r="H7" s="105">
        <v>30450</v>
      </c>
      <c r="I7" s="62" t="s">
        <v>450</v>
      </c>
      <c r="J7" s="63">
        <v>0.12</v>
      </c>
    </row>
    <row r="8" spans="1:10" ht="15" customHeight="1">
      <c r="A8" s="49" t="s">
        <v>1710</v>
      </c>
      <c r="B8" s="407"/>
      <c r="C8" s="407"/>
      <c r="D8" s="407"/>
      <c r="E8" s="408"/>
      <c r="F8" s="106" t="s">
        <v>1166</v>
      </c>
      <c r="G8" s="106" t="s">
        <v>1685</v>
      </c>
      <c r="H8" s="107">
        <v>44100</v>
      </c>
      <c r="I8" s="62" t="s">
        <v>450</v>
      </c>
      <c r="J8" s="63">
        <v>0.12</v>
      </c>
    </row>
    <row r="9" spans="1:10" ht="16.5" customHeight="1">
      <c r="A9" s="49" t="s">
        <v>1711</v>
      </c>
      <c r="B9" s="436" t="s">
        <v>1712</v>
      </c>
      <c r="C9" s="436"/>
      <c r="D9" s="436"/>
      <c r="E9" s="437"/>
      <c r="F9" s="102" t="s">
        <v>1162</v>
      </c>
      <c r="G9" s="102" t="s">
        <v>1679</v>
      </c>
      <c r="H9" s="103">
        <v>21000</v>
      </c>
      <c r="I9" s="62" t="s">
        <v>450</v>
      </c>
      <c r="J9" s="63">
        <v>0.12</v>
      </c>
    </row>
    <row r="10" spans="1:10" ht="15" customHeight="1">
      <c r="A10" s="49" t="s">
        <v>1713</v>
      </c>
      <c r="B10" s="402"/>
      <c r="C10" s="402"/>
      <c r="D10" s="402"/>
      <c r="E10" s="438"/>
      <c r="F10" s="104" t="s">
        <v>1164</v>
      </c>
      <c r="G10" s="104" t="s">
        <v>1682</v>
      </c>
      <c r="H10" s="105">
        <v>30450</v>
      </c>
      <c r="I10" s="62" t="s">
        <v>450</v>
      </c>
      <c r="J10" s="63">
        <v>0.12</v>
      </c>
    </row>
    <row r="11" spans="1:10" ht="15" customHeight="1">
      <c r="A11" s="49" t="s">
        <v>1714</v>
      </c>
      <c r="B11" s="407"/>
      <c r="C11" s="407"/>
      <c r="D11" s="407"/>
      <c r="E11" s="408"/>
      <c r="F11" s="106" t="s">
        <v>1166</v>
      </c>
      <c r="G11" s="106" t="s">
        <v>1685</v>
      </c>
      <c r="H11" s="107">
        <v>45675</v>
      </c>
      <c r="I11" s="62" t="s">
        <v>450</v>
      </c>
      <c r="J11" s="63">
        <v>0.12</v>
      </c>
    </row>
    <row r="12" spans="1:10" ht="15.75" customHeight="1">
      <c r="A12" s="49" t="s">
        <v>1715</v>
      </c>
      <c r="B12" s="390" t="s">
        <v>1716</v>
      </c>
      <c r="C12" s="390"/>
      <c r="D12" s="390"/>
      <c r="E12" s="391"/>
      <c r="F12" s="102" t="s">
        <v>1162</v>
      </c>
      <c r="G12" s="102" t="s">
        <v>1679</v>
      </c>
      <c r="H12" s="103">
        <v>22050</v>
      </c>
      <c r="I12" s="62" t="s">
        <v>450</v>
      </c>
      <c r="J12" s="63">
        <v>0.12</v>
      </c>
    </row>
    <row r="13" spans="1:10" ht="15" customHeight="1">
      <c r="A13" s="49" t="s">
        <v>1717</v>
      </c>
      <c r="B13" s="402"/>
      <c r="C13" s="402"/>
      <c r="D13" s="402"/>
      <c r="E13" s="438"/>
      <c r="F13" s="104" t="s">
        <v>1164</v>
      </c>
      <c r="G13" s="104" t="s">
        <v>1682</v>
      </c>
      <c r="H13" s="105">
        <v>31080</v>
      </c>
      <c r="I13" s="62" t="s">
        <v>450</v>
      </c>
      <c r="J13" s="63">
        <v>0.12</v>
      </c>
    </row>
    <row r="14" spans="1:10" ht="15" customHeight="1">
      <c r="A14" s="49" t="s">
        <v>1718</v>
      </c>
      <c r="B14" s="407"/>
      <c r="C14" s="407"/>
      <c r="D14" s="407"/>
      <c r="E14" s="408"/>
      <c r="F14" s="106" t="s">
        <v>1166</v>
      </c>
      <c r="G14" s="106" t="s">
        <v>1685</v>
      </c>
      <c r="H14" s="107">
        <v>46620</v>
      </c>
      <c r="I14" s="62" t="s">
        <v>450</v>
      </c>
      <c r="J14" s="63">
        <v>0.12</v>
      </c>
    </row>
    <row r="15" spans="1:10" ht="15.75" customHeight="1">
      <c r="A15" s="49" t="s">
        <v>1719</v>
      </c>
      <c r="B15" s="390" t="s">
        <v>1720</v>
      </c>
      <c r="C15" s="390"/>
      <c r="D15" s="390"/>
      <c r="E15" s="391"/>
      <c r="F15" s="102" t="s">
        <v>1164</v>
      </c>
      <c r="G15" s="102" t="s">
        <v>1698</v>
      </c>
      <c r="H15" s="103">
        <v>44730</v>
      </c>
      <c r="I15" s="62" t="s">
        <v>450</v>
      </c>
      <c r="J15" s="63">
        <v>0.12</v>
      </c>
    </row>
    <row r="16" spans="1:10" ht="15.75" customHeight="1">
      <c r="A16" s="49" t="s">
        <v>1721</v>
      </c>
      <c r="B16" s="407"/>
      <c r="C16" s="407"/>
      <c r="D16" s="407"/>
      <c r="E16" s="408"/>
      <c r="F16" s="106" t="s">
        <v>1166</v>
      </c>
      <c r="G16" s="106" t="s">
        <v>1700</v>
      </c>
      <c r="H16" s="107">
        <v>60900</v>
      </c>
      <c r="I16" s="62" t="s">
        <v>450</v>
      </c>
      <c r="J16" s="63">
        <v>0.12</v>
      </c>
    </row>
    <row r="17" spans="1:10" ht="18" customHeight="1">
      <c r="A17" s="101" t="s">
        <v>1722</v>
      </c>
      <c r="B17" s="8"/>
      <c r="I17" s="62"/>
      <c r="J17" s="63"/>
    </row>
    <row r="18" spans="1:10" ht="15.75" customHeight="1">
      <c r="A18" s="49"/>
      <c r="B18" s="292" t="s">
        <v>1706</v>
      </c>
      <c r="C18" s="292"/>
      <c r="D18" s="292"/>
      <c r="E18" s="293"/>
      <c r="F18" s="41" t="s">
        <v>673</v>
      </c>
      <c r="G18" s="41" t="s">
        <v>1670</v>
      </c>
      <c r="H18" s="41" t="s">
        <v>600</v>
      </c>
      <c r="I18" s="110" t="s">
        <v>440</v>
      </c>
      <c r="J18" s="60" t="s">
        <v>441</v>
      </c>
    </row>
    <row r="19" spans="1:10" ht="16.5" customHeight="1">
      <c r="A19" s="49" t="s">
        <v>1723</v>
      </c>
      <c r="B19" s="436" t="s">
        <v>1724</v>
      </c>
      <c r="C19" s="436"/>
      <c r="D19" s="436"/>
      <c r="E19" s="437"/>
      <c r="F19" s="102" t="s">
        <v>1162</v>
      </c>
      <c r="G19" s="102" t="s">
        <v>1696</v>
      </c>
      <c r="H19" s="103">
        <v>24650</v>
      </c>
      <c r="I19" s="62" t="s">
        <v>450</v>
      </c>
      <c r="J19" s="63">
        <v>0.12</v>
      </c>
    </row>
    <row r="20" spans="1:10" ht="15" customHeight="1">
      <c r="A20" s="49" t="s">
        <v>1725</v>
      </c>
      <c r="B20" s="402"/>
      <c r="C20" s="402"/>
      <c r="D20" s="402"/>
      <c r="E20" s="438"/>
      <c r="F20" s="104" t="s">
        <v>1164</v>
      </c>
      <c r="G20" s="104" t="s">
        <v>1698</v>
      </c>
      <c r="H20" s="105">
        <v>28000</v>
      </c>
      <c r="I20" s="62" t="s">
        <v>450</v>
      </c>
      <c r="J20" s="63">
        <v>0.12</v>
      </c>
    </row>
    <row r="21" spans="1:10" ht="15" customHeight="1">
      <c r="A21" s="49" t="s">
        <v>1726</v>
      </c>
      <c r="B21" s="407"/>
      <c r="C21" s="407"/>
      <c r="D21" s="407"/>
      <c r="E21" s="408"/>
      <c r="F21" s="106" t="s">
        <v>1166</v>
      </c>
      <c r="G21" s="106" t="s">
        <v>1700</v>
      </c>
      <c r="H21" s="107">
        <v>50400</v>
      </c>
      <c r="I21" s="62" t="s">
        <v>450</v>
      </c>
      <c r="J21" s="63">
        <v>0.12</v>
      </c>
    </row>
    <row r="22" spans="1:10" ht="15.75" customHeight="1">
      <c r="A22" s="49" t="s">
        <v>1727</v>
      </c>
      <c r="B22" s="436" t="s">
        <v>1708</v>
      </c>
      <c r="C22" s="436"/>
      <c r="D22" s="436"/>
      <c r="E22" s="437"/>
      <c r="F22" s="102" t="s">
        <v>1162</v>
      </c>
      <c r="G22" s="102" t="s">
        <v>1696</v>
      </c>
      <c r="H22" s="103">
        <v>32900</v>
      </c>
      <c r="I22" s="62" t="s">
        <v>450</v>
      </c>
      <c r="J22" s="63">
        <v>0.12</v>
      </c>
    </row>
    <row r="23" spans="1:10" ht="15" customHeight="1">
      <c r="A23" s="49" t="s">
        <v>1728</v>
      </c>
      <c r="B23" s="402"/>
      <c r="C23" s="402"/>
      <c r="D23" s="402"/>
      <c r="E23" s="438"/>
      <c r="F23" s="104" t="s">
        <v>1164</v>
      </c>
      <c r="G23" s="104" t="s">
        <v>1698</v>
      </c>
      <c r="H23" s="105">
        <v>38500</v>
      </c>
      <c r="I23" s="62" t="s">
        <v>450</v>
      </c>
      <c r="J23" s="63">
        <v>0.12</v>
      </c>
    </row>
    <row r="24" spans="1:10" ht="15" customHeight="1">
      <c r="A24" s="49" t="s">
        <v>1729</v>
      </c>
      <c r="B24" s="407"/>
      <c r="C24" s="407"/>
      <c r="D24" s="407"/>
      <c r="E24" s="408"/>
      <c r="F24" s="106" t="s">
        <v>1166</v>
      </c>
      <c r="G24" s="106" t="s">
        <v>1700</v>
      </c>
      <c r="H24" s="107">
        <v>57400</v>
      </c>
      <c r="I24" s="62" t="s">
        <v>450</v>
      </c>
      <c r="J24" s="63">
        <v>0.12</v>
      </c>
    </row>
    <row r="25" spans="1:10" ht="16.5" customHeight="1">
      <c r="A25" s="49" t="s">
        <v>1730</v>
      </c>
      <c r="B25" s="436" t="s">
        <v>1712</v>
      </c>
      <c r="C25" s="436"/>
      <c r="D25" s="436"/>
      <c r="E25" s="437"/>
      <c r="F25" s="102" t="s">
        <v>1162</v>
      </c>
      <c r="G25" s="102" t="s">
        <v>1696</v>
      </c>
      <c r="H25" s="103">
        <v>32900</v>
      </c>
      <c r="I25" s="62" t="s">
        <v>450</v>
      </c>
      <c r="J25" s="63">
        <v>0.12</v>
      </c>
    </row>
    <row r="26" spans="1:10" ht="15" customHeight="1">
      <c r="A26" s="49" t="s">
        <v>1731</v>
      </c>
      <c r="B26" s="402"/>
      <c r="C26" s="402"/>
      <c r="D26" s="402"/>
      <c r="E26" s="438"/>
      <c r="F26" s="104" t="s">
        <v>1164</v>
      </c>
      <c r="G26" s="104" t="s">
        <v>1698</v>
      </c>
      <c r="H26" s="105">
        <v>39875</v>
      </c>
      <c r="I26" s="62" t="s">
        <v>450</v>
      </c>
      <c r="J26" s="63">
        <v>0.12</v>
      </c>
    </row>
    <row r="27" spans="1:10" ht="13.5" customHeight="1">
      <c r="A27" s="49" t="s">
        <v>1732</v>
      </c>
      <c r="B27" s="407"/>
      <c r="C27" s="407"/>
      <c r="D27" s="407"/>
      <c r="E27" s="408"/>
      <c r="F27" s="106" t="s">
        <v>1166</v>
      </c>
      <c r="G27" s="106" t="s">
        <v>1700</v>
      </c>
      <c r="H27" s="107">
        <v>58220</v>
      </c>
      <c r="I27" s="62" t="s">
        <v>450</v>
      </c>
      <c r="J27" s="63">
        <v>0.12</v>
      </c>
    </row>
    <row r="28" spans="1:10" ht="18" customHeight="1">
      <c r="A28" s="101" t="s">
        <v>1733</v>
      </c>
      <c r="I28" s="62"/>
      <c r="J28" s="63">
        <v>0.12</v>
      </c>
    </row>
    <row r="29" spans="1:10" ht="15.75" customHeight="1">
      <c r="A29" s="49"/>
      <c r="B29" s="292" t="s">
        <v>1706</v>
      </c>
      <c r="C29" s="292"/>
      <c r="D29" s="292"/>
      <c r="E29" s="293"/>
      <c r="F29" s="41" t="s">
        <v>673</v>
      </c>
      <c r="G29" s="41" t="s">
        <v>1670</v>
      </c>
      <c r="H29" s="56" t="s">
        <v>600</v>
      </c>
      <c r="I29" s="62"/>
      <c r="J29" s="63">
        <v>0.12</v>
      </c>
    </row>
    <row r="30" spans="1:10" ht="15.75" customHeight="1">
      <c r="A30" s="49" t="s">
        <v>1734</v>
      </c>
      <c r="B30" s="436" t="s">
        <v>1724</v>
      </c>
      <c r="C30" s="436"/>
      <c r="D30" s="436"/>
      <c r="E30" s="437"/>
      <c r="F30" s="102" t="s">
        <v>1162</v>
      </c>
      <c r="G30" s="102" t="s">
        <v>1679</v>
      </c>
      <c r="H30" s="103">
        <v>23200</v>
      </c>
      <c r="I30" s="62" t="s">
        <v>450</v>
      </c>
      <c r="J30" s="63">
        <v>0.12</v>
      </c>
    </row>
    <row r="31" spans="1:10" ht="15" customHeight="1">
      <c r="A31" s="49" t="s">
        <v>1735</v>
      </c>
      <c r="B31" s="402"/>
      <c r="C31" s="402"/>
      <c r="D31" s="402"/>
      <c r="E31" s="438"/>
      <c r="F31" s="104" t="s">
        <v>1164</v>
      </c>
      <c r="G31" s="104" t="s">
        <v>1682</v>
      </c>
      <c r="H31" s="105">
        <v>32635</v>
      </c>
      <c r="I31" s="62" t="s">
        <v>450</v>
      </c>
      <c r="J31" s="63">
        <v>0.12</v>
      </c>
    </row>
    <row r="32" spans="1:10" ht="15.75" customHeight="1">
      <c r="A32" s="49" t="s">
        <v>1736</v>
      </c>
      <c r="B32" s="407"/>
      <c r="C32" s="407"/>
      <c r="D32" s="407"/>
      <c r="E32" s="408"/>
      <c r="F32" s="106" t="s">
        <v>1166</v>
      </c>
      <c r="G32" s="106" t="s">
        <v>1685</v>
      </c>
      <c r="H32" s="107">
        <v>49300</v>
      </c>
      <c r="I32" s="62" t="s">
        <v>450</v>
      </c>
      <c r="J32" s="63">
        <v>0.12</v>
      </c>
    </row>
    <row r="33" spans="1:10" ht="15.75" customHeight="1">
      <c r="A33" s="49" t="s">
        <v>1737</v>
      </c>
      <c r="B33" s="436" t="s">
        <v>1708</v>
      </c>
      <c r="C33" s="436"/>
      <c r="D33" s="436"/>
      <c r="E33" s="437"/>
      <c r="F33" s="102" t="s">
        <v>1162</v>
      </c>
      <c r="G33" s="102" t="s">
        <v>1679</v>
      </c>
      <c r="H33" s="103">
        <v>26825</v>
      </c>
      <c r="I33" s="62" t="s">
        <v>450</v>
      </c>
      <c r="J33" s="63">
        <v>0.12</v>
      </c>
    </row>
    <row r="34" spans="1:10" ht="15" customHeight="1">
      <c r="A34" s="49" t="s">
        <v>1738</v>
      </c>
      <c r="B34" s="402"/>
      <c r="C34" s="402"/>
      <c r="D34" s="402"/>
      <c r="E34" s="438"/>
      <c r="F34" s="104" t="s">
        <v>1164</v>
      </c>
      <c r="G34" s="104" t="s">
        <v>1682</v>
      </c>
      <c r="H34" s="105">
        <v>38425</v>
      </c>
      <c r="I34" s="62" t="s">
        <v>450</v>
      </c>
      <c r="J34" s="63">
        <v>0.12</v>
      </c>
    </row>
    <row r="35" spans="1:10" ht="15" customHeight="1">
      <c r="A35" s="49" t="s">
        <v>1739</v>
      </c>
      <c r="B35" s="407"/>
      <c r="C35" s="407"/>
      <c r="D35" s="407"/>
      <c r="E35" s="408"/>
      <c r="F35" s="106" t="s">
        <v>1166</v>
      </c>
      <c r="G35" s="106" t="s">
        <v>1685</v>
      </c>
      <c r="H35" s="107">
        <v>56550</v>
      </c>
      <c r="I35" s="62" t="s">
        <v>450</v>
      </c>
      <c r="J35" s="63">
        <v>0.12</v>
      </c>
    </row>
    <row r="36" spans="1:10" ht="15.75" customHeight="1">
      <c r="A36" s="49" t="s">
        <v>1740</v>
      </c>
      <c r="B36" s="436" t="s">
        <v>1712</v>
      </c>
      <c r="C36" s="436"/>
      <c r="D36" s="436"/>
      <c r="E36" s="437"/>
      <c r="F36" s="102" t="s">
        <v>1162</v>
      </c>
      <c r="G36" s="102" t="s">
        <v>1679</v>
      </c>
      <c r="H36" s="103">
        <v>26825</v>
      </c>
      <c r="I36" s="62" t="s">
        <v>450</v>
      </c>
      <c r="J36" s="63">
        <v>0.12</v>
      </c>
    </row>
    <row r="37" spans="1:10" ht="15" customHeight="1">
      <c r="A37" s="49" t="s">
        <v>1741</v>
      </c>
      <c r="B37" s="402"/>
      <c r="C37" s="402"/>
      <c r="D37" s="402"/>
      <c r="E37" s="438"/>
      <c r="F37" s="104" t="s">
        <v>1164</v>
      </c>
      <c r="G37" s="104" t="s">
        <v>1682</v>
      </c>
      <c r="H37" s="105">
        <v>38425</v>
      </c>
      <c r="I37" s="62" t="s">
        <v>450</v>
      </c>
      <c r="J37" s="63">
        <v>0.12</v>
      </c>
    </row>
    <row r="38" spans="1:10" ht="15" customHeight="1">
      <c r="A38" s="49" t="s">
        <v>1742</v>
      </c>
      <c r="B38" s="407"/>
      <c r="C38" s="407"/>
      <c r="D38" s="407"/>
      <c r="E38" s="408"/>
      <c r="F38" s="106" t="s">
        <v>1166</v>
      </c>
      <c r="G38" s="106" t="s">
        <v>1685</v>
      </c>
      <c r="H38" s="107">
        <v>56550</v>
      </c>
      <c r="I38" s="62" t="s">
        <v>450</v>
      </c>
      <c r="J38" s="63">
        <v>0.12</v>
      </c>
    </row>
    <row r="39" spans="1:10" ht="12.75" customHeight="1">
      <c r="A39" s="49"/>
      <c r="B39" s="9"/>
      <c r="I39" s="111"/>
      <c r="J39" s="111"/>
    </row>
    <row r="40" spans="9:10" ht="12.75">
      <c r="I40" s="111"/>
      <c r="J40" s="111"/>
    </row>
    <row r="41" spans="9:10" ht="12.75">
      <c r="I41" s="111"/>
      <c r="J41" s="111"/>
    </row>
    <row r="42" spans="9:10" ht="12.75">
      <c r="I42" s="111"/>
      <c r="J42" s="111"/>
    </row>
  </sheetData>
  <sheetProtection/>
  <mergeCells count="33">
    <mergeCell ref="B36:E36"/>
    <mergeCell ref="B37:E37"/>
    <mergeCell ref="B38:E38"/>
    <mergeCell ref="B30:E30"/>
    <mergeCell ref="B31:E31"/>
    <mergeCell ref="B32:E32"/>
    <mergeCell ref="B33:E33"/>
    <mergeCell ref="B34:E34"/>
    <mergeCell ref="B35:E35"/>
    <mergeCell ref="B23:E23"/>
    <mergeCell ref="B24:E24"/>
    <mergeCell ref="B25:E25"/>
    <mergeCell ref="B26:E26"/>
    <mergeCell ref="B27:E27"/>
    <mergeCell ref="B29:E29"/>
    <mergeCell ref="B16:E16"/>
    <mergeCell ref="B18:E18"/>
    <mergeCell ref="B19:E19"/>
    <mergeCell ref="B20:E20"/>
    <mergeCell ref="B21:E21"/>
    <mergeCell ref="B22:E22"/>
    <mergeCell ref="B10:E10"/>
    <mergeCell ref="B11:E11"/>
    <mergeCell ref="B12:E12"/>
    <mergeCell ref="B13:E13"/>
    <mergeCell ref="B14:E14"/>
    <mergeCell ref="B15:E15"/>
    <mergeCell ref="A2:B2"/>
    <mergeCell ref="B5:E5"/>
    <mergeCell ref="B6:E6"/>
    <mergeCell ref="B7:E7"/>
    <mergeCell ref="B8:E8"/>
    <mergeCell ref="B9:E9"/>
  </mergeCells>
  <printOptions/>
  <pageMargins left="0.6993055555555555" right="0.6993055555555555" top="0.75" bottom="0.75" header="0.3" footer="0.3"/>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J37"/>
  <sheetViews>
    <sheetView zoomScalePageLayoutView="0" workbookViewId="0" topLeftCell="A1">
      <selection activeCell="G32" sqref="G32"/>
    </sheetView>
  </sheetViews>
  <sheetFormatPr defaultColWidth="9" defaultRowHeight="12.75"/>
  <cols>
    <col min="1" max="1" width="26.83203125" style="0" customWidth="1"/>
    <col min="2" max="2" width="20.16015625" style="0" customWidth="1"/>
    <col min="3" max="3" width="1.83203125" style="0" customWidth="1"/>
    <col min="4" max="4" width="2.83203125" style="0" customWidth="1"/>
    <col min="5" max="5" width="15.16015625" style="0" customWidth="1"/>
    <col min="6" max="6" width="25.33203125" style="0" customWidth="1"/>
    <col min="7" max="7" width="29.5" style="0" customWidth="1"/>
    <col min="8" max="8" width="23.5" style="0" customWidth="1"/>
    <col min="9" max="9" width="17.66015625" style="0" customWidth="1"/>
    <col min="10" max="10" width="22.5" style="0" customWidth="1"/>
  </cols>
  <sheetData>
    <row r="1" ht="12.75">
      <c r="A1" t="s">
        <v>1743</v>
      </c>
    </row>
    <row r="2" ht="18" customHeight="1">
      <c r="A2" s="23" t="s">
        <v>1744</v>
      </c>
    </row>
    <row r="3" spans="1:10" ht="16.5" customHeight="1">
      <c r="A3" s="49" t="s">
        <v>1487</v>
      </c>
      <c r="B3" s="292" t="s">
        <v>1706</v>
      </c>
      <c r="C3" s="292"/>
      <c r="D3" s="292"/>
      <c r="E3" s="293"/>
      <c r="F3" s="41" t="s">
        <v>673</v>
      </c>
      <c r="G3" s="41" t="s">
        <v>1670</v>
      </c>
      <c r="H3" s="41" t="s">
        <v>600</v>
      </c>
      <c r="I3" s="60" t="s">
        <v>440</v>
      </c>
      <c r="J3" s="60" t="s">
        <v>441</v>
      </c>
    </row>
    <row r="4" spans="1:10" ht="16.5" customHeight="1">
      <c r="A4" s="49" t="s">
        <v>1745</v>
      </c>
      <c r="B4" s="436" t="s">
        <v>1724</v>
      </c>
      <c r="C4" s="436"/>
      <c r="D4" s="436"/>
      <c r="E4" s="437"/>
      <c r="F4" s="102" t="s">
        <v>1162</v>
      </c>
      <c r="G4" s="102" t="s">
        <v>1679</v>
      </c>
      <c r="H4" s="103">
        <v>23200</v>
      </c>
      <c r="I4" s="62" t="s">
        <v>450</v>
      </c>
      <c r="J4" s="63">
        <v>0.12</v>
      </c>
    </row>
    <row r="5" spans="1:10" ht="15.75" customHeight="1">
      <c r="A5" s="49" t="s">
        <v>1746</v>
      </c>
      <c r="B5" s="402"/>
      <c r="C5" s="402"/>
      <c r="D5" s="402"/>
      <c r="E5" s="438"/>
      <c r="F5" s="104" t="s">
        <v>1164</v>
      </c>
      <c r="G5" s="104" t="s">
        <v>1682</v>
      </c>
      <c r="H5" s="105">
        <v>31500</v>
      </c>
      <c r="I5" s="62" t="s">
        <v>450</v>
      </c>
      <c r="J5" s="63">
        <v>0.12</v>
      </c>
    </row>
    <row r="6" spans="1:10" ht="15.75" customHeight="1">
      <c r="A6" s="49" t="s">
        <v>1747</v>
      </c>
      <c r="B6" s="407"/>
      <c r="C6" s="407"/>
      <c r="D6" s="407"/>
      <c r="E6" s="408"/>
      <c r="F6" s="106" t="s">
        <v>1166</v>
      </c>
      <c r="G6" s="106" t="s">
        <v>1685</v>
      </c>
      <c r="H6" s="107">
        <v>47600</v>
      </c>
      <c r="I6" s="62" t="s">
        <v>450</v>
      </c>
      <c r="J6" s="63">
        <v>0.12</v>
      </c>
    </row>
    <row r="7" spans="1:10" ht="15.75" customHeight="1">
      <c r="A7" s="49" t="s">
        <v>1748</v>
      </c>
      <c r="B7" s="436" t="s">
        <v>1708</v>
      </c>
      <c r="C7" s="436"/>
      <c r="D7" s="436"/>
      <c r="E7" s="437"/>
      <c r="F7" s="102" t="s">
        <v>1162</v>
      </c>
      <c r="G7" s="102" t="s">
        <v>1679</v>
      </c>
      <c r="H7" s="103">
        <v>26825</v>
      </c>
      <c r="I7" s="62" t="s">
        <v>450</v>
      </c>
      <c r="J7" s="63">
        <v>0.12</v>
      </c>
    </row>
    <row r="8" spans="1:10" ht="15.75" customHeight="1">
      <c r="A8" s="49" t="s">
        <v>1749</v>
      </c>
      <c r="B8" s="402"/>
      <c r="C8" s="402"/>
      <c r="D8" s="402"/>
      <c r="E8" s="438"/>
      <c r="F8" s="104" t="s">
        <v>1164</v>
      </c>
      <c r="G8" s="104" t="s">
        <v>1682</v>
      </c>
      <c r="H8" s="105">
        <v>38425</v>
      </c>
      <c r="I8" s="62" t="s">
        <v>450</v>
      </c>
      <c r="J8" s="63">
        <v>0.12</v>
      </c>
    </row>
    <row r="9" spans="1:10" ht="15.75" customHeight="1">
      <c r="A9" s="49" t="s">
        <v>1750</v>
      </c>
      <c r="B9" s="407"/>
      <c r="C9" s="407"/>
      <c r="D9" s="407"/>
      <c r="E9" s="408"/>
      <c r="F9" s="106" t="s">
        <v>1166</v>
      </c>
      <c r="G9" s="106" t="s">
        <v>1685</v>
      </c>
      <c r="H9" s="107">
        <v>56550</v>
      </c>
      <c r="I9" s="62" t="s">
        <v>450</v>
      </c>
      <c r="J9" s="63">
        <v>0.12</v>
      </c>
    </row>
    <row r="10" spans="1:10" ht="15.75" customHeight="1">
      <c r="A10" s="49" t="s">
        <v>1751</v>
      </c>
      <c r="B10" s="436" t="s">
        <v>1712</v>
      </c>
      <c r="C10" s="436"/>
      <c r="D10" s="436"/>
      <c r="E10" s="437"/>
      <c r="F10" s="102" t="s">
        <v>1162</v>
      </c>
      <c r="G10" s="102" t="s">
        <v>1679</v>
      </c>
      <c r="H10" s="103">
        <v>26825</v>
      </c>
      <c r="I10" s="62" t="s">
        <v>450</v>
      </c>
      <c r="J10" s="63">
        <v>0.12</v>
      </c>
    </row>
    <row r="11" spans="1:10" ht="15.75" customHeight="1">
      <c r="A11" s="49" t="s">
        <v>1752</v>
      </c>
      <c r="B11" s="402"/>
      <c r="C11" s="402"/>
      <c r="D11" s="402"/>
      <c r="E11" s="438"/>
      <c r="F11" s="104" t="s">
        <v>1164</v>
      </c>
      <c r="G11" s="104" t="s">
        <v>1682</v>
      </c>
      <c r="H11" s="105">
        <v>38425</v>
      </c>
      <c r="I11" s="62" t="s">
        <v>450</v>
      </c>
      <c r="J11" s="63">
        <v>0.12</v>
      </c>
    </row>
    <row r="12" spans="1:10" ht="15.75" customHeight="1">
      <c r="A12" s="49" t="s">
        <v>1753</v>
      </c>
      <c r="B12" s="407"/>
      <c r="C12" s="407"/>
      <c r="D12" s="407"/>
      <c r="E12" s="408"/>
      <c r="F12" s="106" t="s">
        <v>1166</v>
      </c>
      <c r="G12" s="106" t="s">
        <v>1685</v>
      </c>
      <c r="H12" s="107">
        <v>56550</v>
      </c>
      <c r="I12" s="62" t="s">
        <v>450</v>
      </c>
      <c r="J12" s="63">
        <v>0.12</v>
      </c>
    </row>
    <row r="13" ht="18" customHeight="1">
      <c r="A13" s="101" t="s">
        <v>1754</v>
      </c>
    </row>
    <row r="14" spans="1:10" ht="16.5" customHeight="1">
      <c r="A14" s="49"/>
      <c r="B14" s="292" t="s">
        <v>1706</v>
      </c>
      <c r="C14" s="292"/>
      <c r="D14" s="292"/>
      <c r="E14" s="293"/>
      <c r="F14" s="41" t="s">
        <v>673</v>
      </c>
      <c r="G14" s="41" t="s">
        <v>1670</v>
      </c>
      <c r="H14" s="41" t="s">
        <v>600</v>
      </c>
      <c r="I14" s="60" t="s">
        <v>440</v>
      </c>
      <c r="J14" s="60" t="s">
        <v>441</v>
      </c>
    </row>
    <row r="15" spans="1:10" ht="15.75" customHeight="1">
      <c r="A15" s="49" t="s">
        <v>1755</v>
      </c>
      <c r="B15" s="436" t="s">
        <v>1756</v>
      </c>
      <c r="C15" s="436"/>
      <c r="D15" s="436"/>
      <c r="E15" s="437"/>
      <c r="F15" s="102" t="s">
        <v>1162</v>
      </c>
      <c r="G15" s="102" t="s">
        <v>1696</v>
      </c>
      <c r="H15" s="103">
        <v>24650</v>
      </c>
      <c r="I15" s="62" t="s">
        <v>450</v>
      </c>
      <c r="J15" s="63">
        <v>0.12</v>
      </c>
    </row>
    <row r="16" spans="1:10" ht="15.75" customHeight="1">
      <c r="A16" s="49" t="s">
        <v>1757</v>
      </c>
      <c r="B16" s="402"/>
      <c r="C16" s="402"/>
      <c r="D16" s="402"/>
      <c r="E16" s="438"/>
      <c r="F16" s="104" t="s">
        <v>1164</v>
      </c>
      <c r="G16" s="104" t="s">
        <v>1698</v>
      </c>
      <c r="H16" s="105">
        <v>29000</v>
      </c>
      <c r="I16" s="62" t="s">
        <v>450</v>
      </c>
      <c r="J16" s="63">
        <v>0.12</v>
      </c>
    </row>
    <row r="17" spans="1:10" ht="16.5" customHeight="1">
      <c r="A17" s="49" t="s">
        <v>1758</v>
      </c>
      <c r="B17" s="407"/>
      <c r="C17" s="407"/>
      <c r="D17" s="407"/>
      <c r="E17" s="408"/>
      <c r="F17" s="106" t="s">
        <v>1166</v>
      </c>
      <c r="G17" s="106" t="s">
        <v>1700</v>
      </c>
      <c r="H17" s="107">
        <v>48300</v>
      </c>
      <c r="I17" s="62" t="s">
        <v>450</v>
      </c>
      <c r="J17" s="63">
        <v>0.12</v>
      </c>
    </row>
    <row r="18" spans="1:10" ht="15.75" customHeight="1">
      <c r="A18" s="49" t="s">
        <v>1759</v>
      </c>
      <c r="B18" s="436" t="s">
        <v>1712</v>
      </c>
      <c r="C18" s="436"/>
      <c r="D18" s="436"/>
      <c r="E18" s="437"/>
      <c r="F18" s="102" t="s">
        <v>1162</v>
      </c>
      <c r="G18" s="102" t="s">
        <v>1696</v>
      </c>
      <c r="H18" s="103">
        <v>34075</v>
      </c>
      <c r="I18" s="62" t="s">
        <v>450</v>
      </c>
      <c r="J18" s="63">
        <v>0.12</v>
      </c>
    </row>
    <row r="19" spans="1:10" ht="15.75" customHeight="1">
      <c r="A19" s="49" t="s">
        <v>1760</v>
      </c>
      <c r="B19" s="402"/>
      <c r="C19" s="402"/>
      <c r="D19" s="402"/>
      <c r="E19" s="438"/>
      <c r="F19" s="104" t="s">
        <v>1164</v>
      </c>
      <c r="G19" s="104" t="s">
        <v>1698</v>
      </c>
      <c r="H19" s="105">
        <v>39875</v>
      </c>
      <c r="I19" s="62" t="s">
        <v>450</v>
      </c>
      <c r="J19" s="63">
        <v>0.12</v>
      </c>
    </row>
    <row r="20" spans="1:10" ht="16.5" customHeight="1">
      <c r="A20" s="49" t="s">
        <v>1761</v>
      </c>
      <c r="B20" s="407"/>
      <c r="C20" s="407"/>
      <c r="D20" s="407"/>
      <c r="E20" s="408"/>
      <c r="F20" s="106" t="s">
        <v>1166</v>
      </c>
      <c r="G20" s="106" t="s">
        <v>1700</v>
      </c>
      <c r="H20" s="107">
        <v>57400</v>
      </c>
      <c r="I20" s="62" t="s">
        <v>450</v>
      </c>
      <c r="J20" s="63">
        <v>0.12</v>
      </c>
    </row>
    <row r="21" ht="18" customHeight="1">
      <c r="A21" s="101" t="s">
        <v>1762</v>
      </c>
    </row>
    <row r="22" spans="1:10" ht="16.5" customHeight="1">
      <c r="A22" s="49"/>
      <c r="B22" s="292" t="s">
        <v>1706</v>
      </c>
      <c r="C22" s="292"/>
      <c r="D22" s="292"/>
      <c r="E22" s="293"/>
      <c r="F22" s="41" t="s">
        <v>673</v>
      </c>
      <c r="G22" s="41" t="s">
        <v>1670</v>
      </c>
      <c r="H22" s="41" t="s">
        <v>600</v>
      </c>
      <c r="I22" s="60" t="s">
        <v>440</v>
      </c>
      <c r="J22" s="60" t="s">
        <v>441</v>
      </c>
    </row>
    <row r="23" spans="1:10" ht="16.5" customHeight="1">
      <c r="A23" s="49" t="s">
        <v>1763</v>
      </c>
      <c r="B23" s="436" t="s">
        <v>1756</v>
      </c>
      <c r="C23" s="436"/>
      <c r="D23" s="436"/>
      <c r="E23" s="437"/>
      <c r="F23" s="102" t="s">
        <v>1162</v>
      </c>
      <c r="G23" s="102" t="s">
        <v>1696</v>
      </c>
      <c r="H23" s="103">
        <v>24650</v>
      </c>
      <c r="I23" s="62" t="s">
        <v>450</v>
      </c>
      <c r="J23" s="63">
        <v>0.12</v>
      </c>
    </row>
    <row r="24" spans="1:10" ht="15.75" customHeight="1">
      <c r="A24" s="49" t="s">
        <v>1764</v>
      </c>
      <c r="B24" s="402"/>
      <c r="C24" s="402"/>
      <c r="D24" s="402"/>
      <c r="E24" s="438"/>
      <c r="F24" s="104" t="s">
        <v>1164</v>
      </c>
      <c r="G24" s="104" t="s">
        <v>1698</v>
      </c>
      <c r="H24" s="105">
        <v>29000</v>
      </c>
      <c r="I24" s="62" t="s">
        <v>450</v>
      </c>
      <c r="J24" s="63">
        <v>0.12</v>
      </c>
    </row>
    <row r="25" spans="1:10" ht="15.75" customHeight="1">
      <c r="A25" s="49" t="s">
        <v>1765</v>
      </c>
      <c r="B25" s="407"/>
      <c r="C25" s="407"/>
      <c r="D25" s="407"/>
      <c r="E25" s="408"/>
      <c r="F25" s="106" t="s">
        <v>1166</v>
      </c>
      <c r="G25" s="106" t="s">
        <v>1700</v>
      </c>
      <c r="H25" s="107">
        <v>52200</v>
      </c>
      <c r="I25" s="62" t="s">
        <v>450</v>
      </c>
      <c r="J25" s="63">
        <v>0.12</v>
      </c>
    </row>
    <row r="26" spans="1:10" ht="16.5" customHeight="1">
      <c r="A26" s="49" t="s">
        <v>1766</v>
      </c>
      <c r="B26" s="436" t="s">
        <v>1712</v>
      </c>
      <c r="C26" s="436"/>
      <c r="D26" s="436"/>
      <c r="E26" s="437"/>
      <c r="F26" s="102" t="s">
        <v>1162</v>
      </c>
      <c r="G26" s="102" t="s">
        <v>1696</v>
      </c>
      <c r="H26" s="103">
        <v>34075</v>
      </c>
      <c r="I26" s="62" t="s">
        <v>450</v>
      </c>
      <c r="J26" s="63">
        <v>0.12</v>
      </c>
    </row>
    <row r="27" spans="1:10" ht="15.75" customHeight="1">
      <c r="A27" s="49" t="s">
        <v>1767</v>
      </c>
      <c r="B27" s="402"/>
      <c r="C27" s="402"/>
      <c r="D27" s="402"/>
      <c r="E27" s="438"/>
      <c r="F27" s="104" t="s">
        <v>1164</v>
      </c>
      <c r="G27" s="104" t="s">
        <v>1698</v>
      </c>
      <c r="H27" s="105">
        <v>39875</v>
      </c>
      <c r="I27" s="62" t="s">
        <v>450</v>
      </c>
      <c r="J27" s="63">
        <v>0.12</v>
      </c>
    </row>
    <row r="28" spans="1:10" ht="15" customHeight="1">
      <c r="A28" s="49" t="s">
        <v>1768</v>
      </c>
      <c r="B28" s="407"/>
      <c r="C28" s="407"/>
      <c r="D28" s="407"/>
      <c r="E28" s="408"/>
      <c r="F28" s="106" t="s">
        <v>1166</v>
      </c>
      <c r="G28" s="106" t="s">
        <v>1700</v>
      </c>
      <c r="H28" s="107">
        <v>59450</v>
      </c>
      <c r="I28" s="62" t="s">
        <v>450</v>
      </c>
      <c r="J28" s="63">
        <v>0.12</v>
      </c>
    </row>
    <row r="29" spans="1:10" ht="18" customHeight="1">
      <c r="A29" s="101" t="s">
        <v>1769</v>
      </c>
      <c r="I29" s="62"/>
      <c r="J29" s="63">
        <v>0.12</v>
      </c>
    </row>
    <row r="30" spans="1:10" ht="18" customHeight="1">
      <c r="A30" s="49"/>
      <c r="B30" s="292" t="s">
        <v>1706</v>
      </c>
      <c r="C30" s="292"/>
      <c r="D30" s="292"/>
      <c r="E30" s="293"/>
      <c r="F30" s="41" t="s">
        <v>673</v>
      </c>
      <c r="G30" s="41" t="s">
        <v>1670</v>
      </c>
      <c r="H30" s="56" t="s">
        <v>600</v>
      </c>
      <c r="I30" s="62"/>
      <c r="J30" s="63">
        <v>0.12</v>
      </c>
    </row>
    <row r="31" spans="1:10" ht="15.75" customHeight="1">
      <c r="A31" s="49" t="s">
        <v>1770</v>
      </c>
      <c r="B31" s="436" t="s">
        <v>1756</v>
      </c>
      <c r="C31" s="436"/>
      <c r="D31" s="436"/>
      <c r="E31" s="437"/>
      <c r="F31" s="102" t="s">
        <v>1162</v>
      </c>
      <c r="G31" s="102" t="s">
        <v>1696</v>
      </c>
      <c r="H31" s="103">
        <v>24650</v>
      </c>
      <c r="I31" s="62" t="s">
        <v>450</v>
      </c>
      <c r="J31" s="63">
        <v>0.12</v>
      </c>
    </row>
    <row r="32" spans="1:10" ht="15.75" customHeight="1">
      <c r="A32" s="49" t="s">
        <v>1771</v>
      </c>
      <c r="B32" s="402"/>
      <c r="C32" s="402"/>
      <c r="D32" s="402"/>
      <c r="E32" s="438"/>
      <c r="F32" s="104" t="s">
        <v>1164</v>
      </c>
      <c r="G32" s="104" t="s">
        <v>1698</v>
      </c>
      <c r="H32" s="105">
        <v>29000</v>
      </c>
      <c r="I32" s="62" t="s">
        <v>450</v>
      </c>
      <c r="J32" s="63">
        <v>0.12</v>
      </c>
    </row>
    <row r="33" spans="1:10" ht="18" customHeight="1">
      <c r="A33" s="49" t="s">
        <v>1772</v>
      </c>
      <c r="B33" s="407"/>
      <c r="C33" s="407"/>
      <c r="D33" s="407"/>
      <c r="E33" s="408"/>
      <c r="F33" s="106" t="s">
        <v>1166</v>
      </c>
      <c r="G33" s="106" t="s">
        <v>1700</v>
      </c>
      <c r="H33" s="107">
        <v>52200</v>
      </c>
      <c r="I33" s="62" t="s">
        <v>450</v>
      </c>
      <c r="J33" s="63">
        <v>0.12</v>
      </c>
    </row>
    <row r="34" spans="1:10" ht="16.5" customHeight="1">
      <c r="A34" s="49" t="s">
        <v>1773</v>
      </c>
      <c r="B34" s="436" t="s">
        <v>1712</v>
      </c>
      <c r="C34" s="436"/>
      <c r="D34" s="436"/>
      <c r="E34" s="437"/>
      <c r="F34" s="102" t="s">
        <v>1162</v>
      </c>
      <c r="G34" s="102" t="s">
        <v>1696</v>
      </c>
      <c r="H34" s="103">
        <v>34075</v>
      </c>
      <c r="I34" s="62" t="s">
        <v>450</v>
      </c>
      <c r="J34" s="63">
        <v>0.12</v>
      </c>
    </row>
    <row r="35" spans="1:10" ht="16.5" customHeight="1">
      <c r="A35" s="49" t="s">
        <v>1774</v>
      </c>
      <c r="B35" s="402"/>
      <c r="C35" s="402"/>
      <c r="D35" s="402"/>
      <c r="E35" s="438"/>
      <c r="F35" s="104" t="s">
        <v>1164</v>
      </c>
      <c r="G35" s="104" t="s">
        <v>1698</v>
      </c>
      <c r="H35" s="105">
        <v>39875</v>
      </c>
      <c r="I35" s="62" t="s">
        <v>450</v>
      </c>
      <c r="J35" s="63">
        <v>0.12</v>
      </c>
    </row>
    <row r="36" spans="1:10" ht="15.75" customHeight="1">
      <c r="A36" s="49" t="s">
        <v>1775</v>
      </c>
      <c r="B36" s="407"/>
      <c r="C36" s="407"/>
      <c r="D36" s="407"/>
      <c r="E36" s="408"/>
      <c r="F36" s="106" t="s">
        <v>1166</v>
      </c>
      <c r="G36" s="106" t="s">
        <v>1700</v>
      </c>
      <c r="H36" s="107">
        <v>59450</v>
      </c>
      <c r="I36" s="62" t="s">
        <v>450</v>
      </c>
      <c r="J36" s="63">
        <v>0.12</v>
      </c>
    </row>
    <row r="37" ht="12.75" customHeight="1">
      <c r="B37" s="9"/>
    </row>
  </sheetData>
  <sheetProtection/>
  <mergeCells count="31">
    <mergeCell ref="B36:E36"/>
    <mergeCell ref="B30:E30"/>
    <mergeCell ref="B31:E31"/>
    <mergeCell ref="B32:E32"/>
    <mergeCell ref="B33:E33"/>
    <mergeCell ref="B34:E34"/>
    <mergeCell ref="B35:E35"/>
    <mergeCell ref="B23:E23"/>
    <mergeCell ref="B24:E24"/>
    <mergeCell ref="B25:E25"/>
    <mergeCell ref="B26:E26"/>
    <mergeCell ref="B27:E27"/>
    <mergeCell ref="B28:E28"/>
    <mergeCell ref="B16:E16"/>
    <mergeCell ref="B17:E17"/>
    <mergeCell ref="B18:E18"/>
    <mergeCell ref="B19:E19"/>
    <mergeCell ref="B20:E20"/>
    <mergeCell ref="B22:E22"/>
    <mergeCell ref="B9:E9"/>
    <mergeCell ref="B10:E10"/>
    <mergeCell ref="B11:E11"/>
    <mergeCell ref="B12:E12"/>
    <mergeCell ref="B14:E14"/>
    <mergeCell ref="B15:E15"/>
    <mergeCell ref="B3:E3"/>
    <mergeCell ref="B4:E4"/>
    <mergeCell ref="B5:E5"/>
    <mergeCell ref="B6:E6"/>
    <mergeCell ref="B7:E7"/>
    <mergeCell ref="B8:E8"/>
  </mergeCells>
  <printOptions/>
  <pageMargins left="0.6993055555555555" right="0.6993055555555555" top="0.75" bottom="0.75" header="0.3" footer="0.3"/>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L36"/>
  <sheetViews>
    <sheetView zoomScalePageLayoutView="0" workbookViewId="0" topLeftCell="A1">
      <selection activeCell="K22" sqref="K22"/>
    </sheetView>
  </sheetViews>
  <sheetFormatPr defaultColWidth="9" defaultRowHeight="12.75"/>
  <cols>
    <col min="1" max="1" width="33.16015625" style="0" customWidth="1"/>
    <col min="2" max="2" width="22.83203125" style="0" customWidth="1"/>
    <col min="3" max="3" width="2" style="0" customWidth="1"/>
    <col min="4" max="4" width="5.83203125" style="0" customWidth="1"/>
    <col min="5" max="5" width="5.33203125" style="0" customWidth="1"/>
    <col min="6" max="6" width="3.83203125" style="0" customWidth="1"/>
    <col min="7" max="7" width="0.65625" style="0" customWidth="1"/>
    <col min="8" max="8" width="24.66015625" style="0" customWidth="1"/>
    <col min="9" max="9" width="29.5" style="0" customWidth="1"/>
    <col min="10" max="10" width="23.5" style="0" customWidth="1"/>
    <col min="11" max="11" width="18.16015625" style="0" customWidth="1"/>
    <col min="12" max="12" width="25" style="0" customWidth="1"/>
  </cols>
  <sheetData>
    <row r="1" ht="15" customHeight="1">
      <c r="A1" t="s">
        <v>1743</v>
      </c>
    </row>
    <row r="3" ht="12.75">
      <c r="A3" s="23" t="s">
        <v>1776</v>
      </c>
    </row>
    <row r="4" spans="1:12" ht="15" customHeight="1">
      <c r="A4" s="49" t="s">
        <v>1487</v>
      </c>
      <c r="B4" s="292" t="s">
        <v>1706</v>
      </c>
      <c r="C4" s="292"/>
      <c r="D4" s="292"/>
      <c r="E4" s="292"/>
      <c r="F4" s="293"/>
      <c r="G4" s="300" t="s">
        <v>673</v>
      </c>
      <c r="H4" s="302"/>
      <c r="I4" s="94" t="s">
        <v>1670</v>
      </c>
      <c r="J4" s="99" t="s">
        <v>600</v>
      </c>
      <c r="K4" s="60" t="s">
        <v>440</v>
      </c>
      <c r="L4" s="60" t="s">
        <v>441</v>
      </c>
    </row>
    <row r="5" spans="1:12" ht="27" customHeight="1">
      <c r="A5" s="49" t="s">
        <v>1777</v>
      </c>
      <c r="B5" s="363" t="s">
        <v>1724</v>
      </c>
      <c r="C5" s="363"/>
      <c r="D5" s="363"/>
      <c r="E5" s="363"/>
      <c r="F5" s="387"/>
      <c r="G5" s="344" t="s">
        <v>1778</v>
      </c>
      <c r="H5" s="345"/>
      <c r="I5" s="96" t="s">
        <v>1779</v>
      </c>
      <c r="J5" s="98" t="s">
        <v>1780</v>
      </c>
      <c r="K5" s="62" t="s">
        <v>450</v>
      </c>
      <c r="L5" s="63">
        <v>0.12</v>
      </c>
    </row>
    <row r="6" spans="1:12" ht="27.75" customHeight="1">
      <c r="A6" s="49" t="s">
        <v>1781</v>
      </c>
      <c r="B6" s="363" t="s">
        <v>1708</v>
      </c>
      <c r="C6" s="363"/>
      <c r="D6" s="363"/>
      <c r="E6" s="363"/>
      <c r="F6" s="387"/>
      <c r="G6" s="344" t="s">
        <v>1778</v>
      </c>
      <c r="H6" s="345"/>
      <c r="I6" s="96" t="s">
        <v>1779</v>
      </c>
      <c r="J6" s="98" t="s">
        <v>1782</v>
      </c>
      <c r="K6" s="62" t="s">
        <v>450</v>
      </c>
      <c r="L6" s="63">
        <v>0.12</v>
      </c>
    </row>
    <row r="7" spans="1:12" ht="28.5" customHeight="1">
      <c r="A7" s="49" t="s">
        <v>1783</v>
      </c>
      <c r="B7" s="363" t="s">
        <v>1712</v>
      </c>
      <c r="C7" s="363"/>
      <c r="D7" s="363"/>
      <c r="E7" s="363"/>
      <c r="F7" s="387"/>
      <c r="G7" s="344" t="s">
        <v>1778</v>
      </c>
      <c r="H7" s="345"/>
      <c r="I7" s="96" t="s">
        <v>1779</v>
      </c>
      <c r="J7" s="98" t="s">
        <v>1782</v>
      </c>
      <c r="K7" s="62" t="s">
        <v>450</v>
      </c>
      <c r="L7" s="63">
        <v>0.12</v>
      </c>
    </row>
    <row r="8" spans="1:12" ht="18" customHeight="1">
      <c r="A8" s="101" t="s">
        <v>1784</v>
      </c>
      <c r="B8" s="10"/>
      <c r="K8" s="49"/>
      <c r="L8" s="49"/>
    </row>
    <row r="9" spans="1:12" ht="15" customHeight="1">
      <c r="A9" s="49"/>
      <c r="B9" s="292" t="s">
        <v>1706</v>
      </c>
      <c r="C9" s="292"/>
      <c r="D9" s="292"/>
      <c r="E9" s="292"/>
      <c r="F9" s="293"/>
      <c r="G9" s="300" t="s">
        <v>673</v>
      </c>
      <c r="H9" s="302"/>
      <c r="I9" s="94" t="s">
        <v>1670</v>
      </c>
      <c r="J9" s="97" t="s">
        <v>600</v>
      </c>
      <c r="K9" s="59" t="s">
        <v>440</v>
      </c>
      <c r="L9" s="60" t="s">
        <v>441</v>
      </c>
    </row>
    <row r="10" spans="1:12" ht="27" customHeight="1">
      <c r="A10" s="49" t="s">
        <v>1785</v>
      </c>
      <c r="B10" s="363" t="s">
        <v>1756</v>
      </c>
      <c r="C10" s="363"/>
      <c r="D10" s="363"/>
      <c r="E10" s="363"/>
      <c r="F10" s="387"/>
      <c r="G10" s="344" t="s">
        <v>1778</v>
      </c>
      <c r="H10" s="345"/>
      <c r="I10" s="96" t="s">
        <v>1779</v>
      </c>
      <c r="J10" s="98" t="s">
        <v>1780</v>
      </c>
      <c r="K10" s="62" t="s">
        <v>450</v>
      </c>
      <c r="L10" s="63">
        <v>0.12</v>
      </c>
    </row>
    <row r="11" spans="1:12" ht="27.75" customHeight="1">
      <c r="A11" s="49" t="s">
        <v>1786</v>
      </c>
      <c r="B11" s="363" t="s">
        <v>1712</v>
      </c>
      <c r="C11" s="363"/>
      <c r="D11" s="363"/>
      <c r="E11" s="363"/>
      <c r="F11" s="387"/>
      <c r="G11" s="344" t="s">
        <v>1778</v>
      </c>
      <c r="H11" s="345"/>
      <c r="I11" s="96" t="s">
        <v>1779</v>
      </c>
      <c r="J11" s="98" t="s">
        <v>1782</v>
      </c>
      <c r="K11" s="62" t="s">
        <v>450</v>
      </c>
      <c r="L11" s="63">
        <v>0.12</v>
      </c>
    </row>
    <row r="12" spans="1:12" ht="18" customHeight="1">
      <c r="A12" s="101" t="s">
        <v>1787</v>
      </c>
      <c r="K12" s="49"/>
      <c r="L12" s="49"/>
    </row>
    <row r="13" spans="1:12" ht="15" customHeight="1">
      <c r="A13" s="49"/>
      <c r="B13" s="292" t="s">
        <v>1706</v>
      </c>
      <c r="C13" s="292"/>
      <c r="D13" s="292"/>
      <c r="E13" s="292"/>
      <c r="F13" s="293"/>
      <c r="G13" s="300" t="s">
        <v>673</v>
      </c>
      <c r="H13" s="302"/>
      <c r="I13" s="94" t="s">
        <v>1670</v>
      </c>
      <c r="J13" s="97" t="s">
        <v>600</v>
      </c>
      <c r="K13" s="59" t="s">
        <v>440</v>
      </c>
      <c r="L13" s="60" t="s">
        <v>441</v>
      </c>
    </row>
    <row r="14" spans="1:12" ht="27" customHeight="1">
      <c r="A14" s="49" t="s">
        <v>1788</v>
      </c>
      <c r="B14" s="363" t="s">
        <v>1756</v>
      </c>
      <c r="C14" s="363"/>
      <c r="D14" s="363"/>
      <c r="E14" s="363"/>
      <c r="F14" s="387"/>
      <c r="G14" s="344" t="s">
        <v>1778</v>
      </c>
      <c r="H14" s="345"/>
      <c r="I14" s="96" t="s">
        <v>1779</v>
      </c>
      <c r="J14" s="98" t="s">
        <v>1780</v>
      </c>
      <c r="K14" s="62" t="s">
        <v>450</v>
      </c>
      <c r="L14" s="63">
        <v>0.12</v>
      </c>
    </row>
    <row r="15" spans="1:12" ht="27.75" customHeight="1">
      <c r="A15" s="49" t="s">
        <v>1789</v>
      </c>
      <c r="B15" s="363" t="s">
        <v>1712</v>
      </c>
      <c r="C15" s="363"/>
      <c r="D15" s="363"/>
      <c r="E15" s="363"/>
      <c r="F15" s="387"/>
      <c r="G15" s="344" t="s">
        <v>1778</v>
      </c>
      <c r="H15" s="345"/>
      <c r="I15" s="96" t="s">
        <v>1779</v>
      </c>
      <c r="J15" s="98" t="s">
        <v>1782</v>
      </c>
      <c r="K15" s="62" t="s">
        <v>450</v>
      </c>
      <c r="L15" s="63">
        <v>0.12</v>
      </c>
    </row>
    <row r="16" spans="1:12" ht="18" customHeight="1">
      <c r="A16" s="101" t="s">
        <v>1790</v>
      </c>
      <c r="K16" s="49"/>
      <c r="L16" s="49"/>
    </row>
    <row r="17" spans="1:12" ht="15" customHeight="1">
      <c r="A17" s="49"/>
      <c r="B17" s="292" t="s">
        <v>1706</v>
      </c>
      <c r="C17" s="292"/>
      <c r="D17" s="292"/>
      <c r="E17" s="292"/>
      <c r="F17" s="293"/>
      <c r="G17" s="300" t="s">
        <v>673</v>
      </c>
      <c r="H17" s="302"/>
      <c r="I17" s="94" t="s">
        <v>1670</v>
      </c>
      <c r="J17" s="97" t="s">
        <v>600</v>
      </c>
      <c r="K17" s="59" t="s">
        <v>440</v>
      </c>
      <c r="L17" s="60" t="s">
        <v>441</v>
      </c>
    </row>
    <row r="18" spans="1:12" ht="27" customHeight="1">
      <c r="A18" s="49" t="s">
        <v>1791</v>
      </c>
      <c r="B18" s="363" t="s">
        <v>1756</v>
      </c>
      <c r="C18" s="363"/>
      <c r="D18" s="363"/>
      <c r="E18" s="363"/>
      <c r="F18" s="387"/>
      <c r="G18" s="344" t="s">
        <v>1778</v>
      </c>
      <c r="H18" s="345"/>
      <c r="I18" s="96" t="s">
        <v>1779</v>
      </c>
      <c r="J18" s="98" t="s">
        <v>1780</v>
      </c>
      <c r="K18" s="62" t="s">
        <v>450</v>
      </c>
      <c r="L18" s="63">
        <v>0.12</v>
      </c>
    </row>
    <row r="19" spans="1:12" ht="27.75" customHeight="1">
      <c r="A19" s="49" t="s">
        <v>1792</v>
      </c>
      <c r="B19" s="363" t="s">
        <v>1712</v>
      </c>
      <c r="C19" s="363"/>
      <c r="D19" s="363"/>
      <c r="E19" s="363"/>
      <c r="F19" s="387"/>
      <c r="G19" s="344" t="s">
        <v>1778</v>
      </c>
      <c r="H19" s="345"/>
      <c r="I19" s="96" t="s">
        <v>1779</v>
      </c>
      <c r="J19" s="98" t="s">
        <v>1782</v>
      </c>
      <c r="K19" s="62" t="s">
        <v>450</v>
      </c>
      <c r="L19" s="63">
        <v>0.12</v>
      </c>
    </row>
    <row r="20" spans="1:12" ht="18" customHeight="1">
      <c r="A20" s="101" t="s">
        <v>1793</v>
      </c>
      <c r="K20" s="49"/>
      <c r="L20" s="49"/>
    </row>
    <row r="21" spans="1:12" ht="15" customHeight="1">
      <c r="A21" s="49"/>
      <c r="B21" s="292" t="s">
        <v>1706</v>
      </c>
      <c r="C21" s="292"/>
      <c r="D21" s="292"/>
      <c r="E21" s="292"/>
      <c r="F21" s="293"/>
      <c r="G21" s="265" t="s">
        <v>673</v>
      </c>
      <c r="H21" s="267"/>
      <c r="I21" s="41" t="s">
        <v>1670</v>
      </c>
      <c r="J21" s="56" t="s">
        <v>600</v>
      </c>
      <c r="K21" s="59" t="s">
        <v>440</v>
      </c>
      <c r="L21" s="60" t="s">
        <v>441</v>
      </c>
    </row>
    <row r="22" spans="1:12" ht="13.5" customHeight="1">
      <c r="A22" s="49" t="s">
        <v>1794</v>
      </c>
      <c r="B22" s="436" t="s">
        <v>1756</v>
      </c>
      <c r="C22" s="436"/>
      <c r="D22" s="436"/>
      <c r="E22" s="436"/>
      <c r="F22" s="437"/>
      <c r="G22" s="364" t="s">
        <v>1162</v>
      </c>
      <c r="H22" s="366"/>
      <c r="I22" s="102" t="s">
        <v>1696</v>
      </c>
      <c r="J22" s="103">
        <v>24650</v>
      </c>
      <c r="K22" s="62" t="s">
        <v>450</v>
      </c>
      <c r="L22" s="63">
        <v>0.12</v>
      </c>
    </row>
    <row r="23" spans="1:12" ht="12.75" customHeight="1">
      <c r="A23" s="49" t="s">
        <v>1795</v>
      </c>
      <c r="B23" s="402"/>
      <c r="C23" s="402"/>
      <c r="D23" s="402"/>
      <c r="E23" s="402"/>
      <c r="F23" s="438"/>
      <c r="G23" s="367" t="s">
        <v>1164</v>
      </c>
      <c r="H23" s="369"/>
      <c r="I23" s="104" t="s">
        <v>1698</v>
      </c>
      <c r="J23" s="105">
        <v>29000</v>
      </c>
      <c r="K23" s="62" t="s">
        <v>450</v>
      </c>
      <c r="L23" s="63">
        <v>0.12</v>
      </c>
    </row>
    <row r="24" spans="1:12" ht="12.75" customHeight="1">
      <c r="A24" s="49" t="s">
        <v>1796</v>
      </c>
      <c r="B24" s="407"/>
      <c r="C24" s="407"/>
      <c r="D24" s="407"/>
      <c r="E24" s="407"/>
      <c r="F24" s="408"/>
      <c r="G24" s="370" t="s">
        <v>1166</v>
      </c>
      <c r="H24" s="372"/>
      <c r="I24" s="106" t="s">
        <v>1700</v>
      </c>
      <c r="J24" s="107">
        <v>52200</v>
      </c>
      <c r="K24" s="62" t="s">
        <v>450</v>
      </c>
      <c r="L24" s="63">
        <v>0.12</v>
      </c>
    </row>
    <row r="25" spans="1:12" ht="15" customHeight="1">
      <c r="A25" s="49" t="s">
        <v>1797</v>
      </c>
      <c r="B25" s="436" t="s">
        <v>1712</v>
      </c>
      <c r="C25" s="436"/>
      <c r="D25" s="436"/>
      <c r="E25" s="436"/>
      <c r="F25" s="437"/>
      <c r="G25" s="364" t="s">
        <v>1162</v>
      </c>
      <c r="H25" s="366"/>
      <c r="I25" s="102" t="s">
        <v>1696</v>
      </c>
      <c r="J25" s="103">
        <v>34075</v>
      </c>
      <c r="K25" s="62" t="s">
        <v>450</v>
      </c>
      <c r="L25" s="63">
        <v>0.12</v>
      </c>
    </row>
    <row r="26" spans="1:12" ht="12.75" customHeight="1">
      <c r="A26" s="49" t="s">
        <v>1798</v>
      </c>
      <c r="B26" s="402"/>
      <c r="C26" s="402"/>
      <c r="D26" s="402"/>
      <c r="E26" s="402"/>
      <c r="F26" s="438"/>
      <c r="G26" s="367" t="s">
        <v>1164</v>
      </c>
      <c r="H26" s="369"/>
      <c r="I26" s="104" t="s">
        <v>1698</v>
      </c>
      <c r="J26" s="105">
        <v>39875</v>
      </c>
      <c r="K26" s="62" t="s">
        <v>450</v>
      </c>
      <c r="L26" s="63">
        <v>0.12</v>
      </c>
    </row>
    <row r="27" spans="1:12" ht="12" customHeight="1">
      <c r="A27" s="49" t="s">
        <v>1799</v>
      </c>
      <c r="B27" s="407"/>
      <c r="C27" s="407"/>
      <c r="D27" s="407"/>
      <c r="E27" s="407"/>
      <c r="F27" s="408"/>
      <c r="G27" s="370" t="s">
        <v>1166</v>
      </c>
      <c r="H27" s="372"/>
      <c r="I27" s="106" t="s">
        <v>1700</v>
      </c>
      <c r="J27" s="107">
        <v>59450</v>
      </c>
      <c r="K27" s="62" t="s">
        <v>450</v>
      </c>
      <c r="L27" s="63">
        <v>0.12</v>
      </c>
    </row>
    <row r="28" spans="1:12" ht="18" customHeight="1">
      <c r="A28" s="101" t="s">
        <v>1800</v>
      </c>
      <c r="K28" s="49"/>
      <c r="L28" s="49"/>
    </row>
    <row r="29" spans="1:12" ht="15" customHeight="1">
      <c r="A29" s="49"/>
      <c r="B29" s="292" t="s">
        <v>1706</v>
      </c>
      <c r="C29" s="292"/>
      <c r="D29" s="292"/>
      <c r="E29" s="292"/>
      <c r="F29" s="293"/>
      <c r="G29" s="265" t="s">
        <v>673</v>
      </c>
      <c r="H29" s="267"/>
      <c r="I29" s="41" t="s">
        <v>1670</v>
      </c>
      <c r="J29" s="56" t="s">
        <v>600</v>
      </c>
      <c r="K29" s="59" t="s">
        <v>440</v>
      </c>
      <c r="L29" s="60" t="s">
        <v>441</v>
      </c>
    </row>
    <row r="30" spans="1:12" ht="13.5" customHeight="1">
      <c r="A30" s="49" t="s">
        <v>1801</v>
      </c>
      <c r="B30" s="436" t="s">
        <v>1756</v>
      </c>
      <c r="C30" s="436"/>
      <c r="D30" s="436"/>
      <c r="E30" s="436"/>
      <c r="F30" s="437"/>
      <c r="G30" s="364" t="s">
        <v>1162</v>
      </c>
      <c r="H30" s="366"/>
      <c r="I30" s="102" t="s">
        <v>1696</v>
      </c>
      <c r="J30" s="103">
        <v>24650</v>
      </c>
      <c r="K30" s="62" t="s">
        <v>450</v>
      </c>
      <c r="L30" s="63">
        <v>0.12</v>
      </c>
    </row>
    <row r="31" spans="1:12" ht="12.75" customHeight="1">
      <c r="A31" s="49" t="s">
        <v>1802</v>
      </c>
      <c r="B31" s="402"/>
      <c r="C31" s="402"/>
      <c r="D31" s="402"/>
      <c r="E31" s="402"/>
      <c r="F31" s="438"/>
      <c r="G31" s="367" t="s">
        <v>1164</v>
      </c>
      <c r="H31" s="369"/>
      <c r="I31" s="104" t="s">
        <v>1698</v>
      </c>
      <c r="J31" s="105">
        <v>29000</v>
      </c>
      <c r="K31" s="62" t="s">
        <v>450</v>
      </c>
      <c r="L31" s="63">
        <v>0.12</v>
      </c>
    </row>
    <row r="32" spans="1:12" ht="13.5" customHeight="1">
      <c r="A32" s="49" t="s">
        <v>1803</v>
      </c>
      <c r="B32" s="407"/>
      <c r="C32" s="407"/>
      <c r="D32" s="407"/>
      <c r="E32" s="407"/>
      <c r="F32" s="408"/>
      <c r="G32" s="370" t="s">
        <v>1166</v>
      </c>
      <c r="H32" s="372"/>
      <c r="I32" s="106" t="s">
        <v>1700</v>
      </c>
      <c r="J32" s="107">
        <v>52500</v>
      </c>
      <c r="K32" s="62" t="s">
        <v>450</v>
      </c>
      <c r="L32" s="63">
        <v>0.12</v>
      </c>
    </row>
    <row r="33" spans="1:12" ht="13.5" customHeight="1">
      <c r="A33" s="49" t="s">
        <v>1804</v>
      </c>
      <c r="B33" s="436" t="s">
        <v>1712</v>
      </c>
      <c r="C33" s="436"/>
      <c r="D33" s="436"/>
      <c r="E33" s="436"/>
      <c r="F33" s="437"/>
      <c r="G33" s="364" t="s">
        <v>1162</v>
      </c>
      <c r="H33" s="366"/>
      <c r="I33" s="102" t="s">
        <v>1696</v>
      </c>
      <c r="J33" s="103">
        <v>34075</v>
      </c>
      <c r="K33" s="62" t="s">
        <v>450</v>
      </c>
      <c r="L33" s="63">
        <v>0.12</v>
      </c>
    </row>
    <row r="34" spans="1:12" ht="12.75" customHeight="1">
      <c r="A34" s="49" t="s">
        <v>1805</v>
      </c>
      <c r="B34" s="402"/>
      <c r="C34" s="402"/>
      <c r="D34" s="402"/>
      <c r="E34" s="402"/>
      <c r="F34" s="438"/>
      <c r="G34" s="367" t="s">
        <v>1164</v>
      </c>
      <c r="H34" s="369"/>
      <c r="I34" s="104" t="s">
        <v>1698</v>
      </c>
      <c r="J34" s="105">
        <v>39875</v>
      </c>
      <c r="K34" s="62" t="s">
        <v>450</v>
      </c>
      <c r="L34" s="63">
        <v>0.12</v>
      </c>
    </row>
    <row r="35" spans="1:12" ht="12.75" customHeight="1">
      <c r="A35" s="49" t="s">
        <v>1806</v>
      </c>
      <c r="B35" s="407"/>
      <c r="C35" s="407"/>
      <c r="D35" s="407"/>
      <c r="E35" s="407"/>
      <c r="F35" s="408"/>
      <c r="G35" s="370" t="s">
        <v>1166</v>
      </c>
      <c r="H35" s="372"/>
      <c r="I35" s="106" t="s">
        <v>1700</v>
      </c>
      <c r="J35" s="107">
        <v>59450</v>
      </c>
      <c r="K35" s="62" t="s">
        <v>450</v>
      </c>
      <c r="L35" s="63">
        <v>0.12</v>
      </c>
    </row>
    <row r="36" spans="1:2" ht="12.75" customHeight="1">
      <c r="A36" s="49"/>
      <c r="B36" s="9"/>
    </row>
  </sheetData>
  <sheetProtection/>
  <mergeCells count="54">
    <mergeCell ref="B33:F33"/>
    <mergeCell ref="G33:H33"/>
    <mergeCell ref="B34:F34"/>
    <mergeCell ref="G34:H34"/>
    <mergeCell ref="B35:F35"/>
    <mergeCell ref="G35:H35"/>
    <mergeCell ref="B30:F30"/>
    <mergeCell ref="G30:H30"/>
    <mergeCell ref="B31:F31"/>
    <mergeCell ref="G31:H31"/>
    <mergeCell ref="B32:F32"/>
    <mergeCell ref="G32:H32"/>
    <mergeCell ref="B26:F26"/>
    <mergeCell ref="G26:H26"/>
    <mergeCell ref="B27:F27"/>
    <mergeCell ref="G27:H27"/>
    <mergeCell ref="B29:F29"/>
    <mergeCell ref="G29:H29"/>
    <mergeCell ref="B23:F23"/>
    <mergeCell ref="G23:H23"/>
    <mergeCell ref="B24:F24"/>
    <mergeCell ref="G24:H24"/>
    <mergeCell ref="B25:F25"/>
    <mergeCell ref="G25:H25"/>
    <mergeCell ref="B19:F19"/>
    <mergeCell ref="G19:H19"/>
    <mergeCell ref="B21:F21"/>
    <mergeCell ref="G21:H21"/>
    <mergeCell ref="B22:F22"/>
    <mergeCell ref="G22:H22"/>
    <mergeCell ref="B15:F15"/>
    <mergeCell ref="G15:H15"/>
    <mergeCell ref="B17:F17"/>
    <mergeCell ref="G17:H17"/>
    <mergeCell ref="B18:F18"/>
    <mergeCell ref="G18:H18"/>
    <mergeCell ref="B11:F11"/>
    <mergeCell ref="G11:H11"/>
    <mergeCell ref="B13:F13"/>
    <mergeCell ref="G13:H13"/>
    <mergeCell ref="B14:F14"/>
    <mergeCell ref="G14:H14"/>
    <mergeCell ref="B7:F7"/>
    <mergeCell ref="G7:H7"/>
    <mergeCell ref="B9:F9"/>
    <mergeCell ref="G9:H9"/>
    <mergeCell ref="B10:F10"/>
    <mergeCell ref="G10:H10"/>
    <mergeCell ref="B4:F4"/>
    <mergeCell ref="G4:H4"/>
    <mergeCell ref="B5:F5"/>
    <mergeCell ref="G5:H5"/>
    <mergeCell ref="B6:F6"/>
    <mergeCell ref="G6:H6"/>
  </mergeCells>
  <printOptions/>
  <pageMargins left="0.6993055555555555" right="0.6993055555555555" top="0.75" bottom="0.75" header="0.3" footer="0.3"/>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I24"/>
  <sheetViews>
    <sheetView zoomScalePageLayoutView="0" workbookViewId="0" topLeftCell="A1">
      <selection activeCell="G23" sqref="G23"/>
    </sheetView>
  </sheetViews>
  <sheetFormatPr defaultColWidth="9" defaultRowHeight="12.75"/>
  <cols>
    <col min="1" max="1" width="28.16015625" style="0" customWidth="1"/>
    <col min="2" max="2" width="20.66015625" style="0" customWidth="1"/>
    <col min="3" max="3" width="1.3359375" style="0" customWidth="1"/>
    <col min="4" max="4" width="18" style="0" customWidth="1"/>
    <col min="5" max="5" width="25.33203125" style="0" customWidth="1"/>
    <col min="6" max="6" width="29.5" style="0" customWidth="1"/>
    <col min="7" max="7" width="23.5" style="0" customWidth="1"/>
    <col min="8" max="8" width="18.66015625" style="0" customWidth="1"/>
    <col min="9" max="9" width="23.5" style="0" customWidth="1"/>
  </cols>
  <sheetData>
    <row r="1" ht="12.75">
      <c r="A1" s="23" t="s">
        <v>1807</v>
      </c>
    </row>
    <row r="2" ht="12.75">
      <c r="A2" s="23"/>
    </row>
    <row r="3" ht="12.75" customHeight="1">
      <c r="A3" s="9" t="s">
        <v>1808</v>
      </c>
    </row>
    <row r="4" ht="12.75" customHeight="1">
      <c r="A4" s="9" t="s">
        <v>1809</v>
      </c>
    </row>
    <row r="5" ht="12.75" customHeight="1">
      <c r="A5" s="9" t="s">
        <v>1810</v>
      </c>
    </row>
    <row r="6" ht="12.75" customHeight="1">
      <c r="A6" s="9" t="s">
        <v>1811</v>
      </c>
    </row>
    <row r="7" spans="1:2" ht="18" customHeight="1">
      <c r="A7" s="23" t="s">
        <v>1812</v>
      </c>
      <c r="B7" s="10"/>
    </row>
    <row r="8" spans="1:9" ht="15.75" customHeight="1">
      <c r="A8" s="49" t="s">
        <v>1487</v>
      </c>
      <c r="B8" s="286" t="s">
        <v>1706</v>
      </c>
      <c r="C8" s="286"/>
      <c r="D8" s="286"/>
      <c r="E8" s="64" t="s">
        <v>673</v>
      </c>
      <c r="F8" s="41" t="s">
        <v>1670</v>
      </c>
      <c r="G8" s="41" t="s">
        <v>600</v>
      </c>
      <c r="H8" s="60" t="s">
        <v>440</v>
      </c>
      <c r="I8" s="60" t="s">
        <v>441</v>
      </c>
    </row>
    <row r="9" spans="1:9" ht="15.75" customHeight="1">
      <c r="A9" s="49" t="s">
        <v>1813</v>
      </c>
      <c r="B9" s="287" t="s">
        <v>1814</v>
      </c>
      <c r="C9" s="287"/>
      <c r="D9" s="287"/>
      <c r="E9" s="37" t="s">
        <v>1672</v>
      </c>
      <c r="F9" s="100" t="s">
        <v>1673</v>
      </c>
      <c r="G9" s="57">
        <v>17100</v>
      </c>
      <c r="H9" s="62" t="s">
        <v>450</v>
      </c>
      <c r="I9" s="63">
        <v>0.12</v>
      </c>
    </row>
    <row r="10" spans="1:9" ht="18" customHeight="1">
      <c r="A10" s="23" t="s">
        <v>1815</v>
      </c>
      <c r="B10" s="10"/>
      <c r="H10" s="49"/>
      <c r="I10" s="49"/>
    </row>
    <row r="11" spans="1:9" ht="15.75" customHeight="1">
      <c r="A11" s="49" t="s">
        <v>1487</v>
      </c>
      <c r="B11" s="292" t="s">
        <v>1706</v>
      </c>
      <c r="C11" s="292"/>
      <c r="D11" s="293"/>
      <c r="E11" s="41" t="s">
        <v>673</v>
      </c>
      <c r="F11" s="41" t="s">
        <v>1670</v>
      </c>
      <c r="G11" s="56" t="s">
        <v>600</v>
      </c>
      <c r="H11" s="59" t="s">
        <v>440</v>
      </c>
      <c r="I11" s="60" t="s">
        <v>441</v>
      </c>
    </row>
    <row r="12" spans="1:9" ht="15.75" customHeight="1">
      <c r="A12" s="49" t="s">
        <v>1671</v>
      </c>
      <c r="B12" s="281" t="s">
        <v>1816</v>
      </c>
      <c r="C12" s="281"/>
      <c r="D12" s="282"/>
      <c r="E12" s="44" t="s">
        <v>1672</v>
      </c>
      <c r="F12" s="100" t="s">
        <v>1673</v>
      </c>
      <c r="G12" s="57">
        <v>17100</v>
      </c>
      <c r="H12" s="62" t="s">
        <v>450</v>
      </c>
      <c r="I12" s="63">
        <v>0.12</v>
      </c>
    </row>
    <row r="13" spans="1:9" ht="15.75" customHeight="1">
      <c r="A13" s="49"/>
      <c r="B13" s="292" t="s">
        <v>1706</v>
      </c>
      <c r="C13" s="292"/>
      <c r="D13" s="293"/>
      <c r="E13" s="94" t="s">
        <v>673</v>
      </c>
      <c r="F13" s="94" t="s">
        <v>1670</v>
      </c>
      <c r="G13" s="97" t="s">
        <v>600</v>
      </c>
      <c r="H13" s="62"/>
      <c r="I13" s="63"/>
    </row>
    <row r="14" spans="1:9" ht="33" customHeight="1">
      <c r="A14" s="49" t="s">
        <v>1674</v>
      </c>
      <c r="B14" s="363" t="s">
        <v>1724</v>
      </c>
      <c r="C14" s="363"/>
      <c r="D14" s="387"/>
      <c r="E14" s="96" t="s">
        <v>1778</v>
      </c>
      <c r="F14" s="96" t="s">
        <v>1779</v>
      </c>
      <c r="G14" s="98" t="s">
        <v>1817</v>
      </c>
      <c r="H14" s="62" t="s">
        <v>450</v>
      </c>
      <c r="I14" s="63">
        <v>0.12</v>
      </c>
    </row>
    <row r="15" spans="1:9" ht="33.75" customHeight="1">
      <c r="A15" s="49" t="s">
        <v>1677</v>
      </c>
      <c r="B15" s="363" t="s">
        <v>1708</v>
      </c>
      <c r="C15" s="363"/>
      <c r="D15" s="387"/>
      <c r="E15" s="96" t="s">
        <v>1778</v>
      </c>
      <c r="F15" s="96" t="s">
        <v>1779</v>
      </c>
      <c r="G15" s="98" t="s">
        <v>1818</v>
      </c>
      <c r="H15" s="62" t="s">
        <v>450</v>
      </c>
      <c r="I15" s="63">
        <v>0.12</v>
      </c>
    </row>
    <row r="16" spans="1:9" ht="18" customHeight="1">
      <c r="A16" s="101" t="s">
        <v>1754</v>
      </c>
      <c r="H16" s="49"/>
      <c r="I16" s="49"/>
    </row>
    <row r="17" spans="1:9" ht="15.75" customHeight="1">
      <c r="A17" s="49"/>
      <c r="B17" s="292" t="s">
        <v>1706</v>
      </c>
      <c r="C17" s="292"/>
      <c r="D17" s="293"/>
      <c r="E17" s="94" t="s">
        <v>673</v>
      </c>
      <c r="F17" s="94" t="s">
        <v>1670</v>
      </c>
      <c r="G17" s="97" t="s">
        <v>600</v>
      </c>
      <c r="H17" s="59" t="s">
        <v>440</v>
      </c>
      <c r="I17" s="60" t="s">
        <v>441</v>
      </c>
    </row>
    <row r="18" spans="1:9" ht="33" customHeight="1">
      <c r="A18" s="49" t="s">
        <v>1819</v>
      </c>
      <c r="B18" s="363" t="s">
        <v>1756</v>
      </c>
      <c r="C18" s="363"/>
      <c r="D18" s="387"/>
      <c r="E18" s="96" t="s">
        <v>1778</v>
      </c>
      <c r="F18" s="96" t="s">
        <v>1820</v>
      </c>
      <c r="G18" s="98" t="s">
        <v>1821</v>
      </c>
      <c r="H18" s="62" t="s">
        <v>450</v>
      </c>
      <c r="I18" s="63">
        <v>0.12</v>
      </c>
    </row>
    <row r="19" spans="1:9" ht="33.75" customHeight="1">
      <c r="A19" s="49" t="s">
        <v>1822</v>
      </c>
      <c r="B19" s="363" t="s">
        <v>1712</v>
      </c>
      <c r="C19" s="363"/>
      <c r="D19" s="387"/>
      <c r="E19" s="96" t="s">
        <v>1778</v>
      </c>
      <c r="F19" s="96" t="s">
        <v>1820</v>
      </c>
      <c r="G19" s="98" t="s">
        <v>1823</v>
      </c>
      <c r="H19" s="62" t="s">
        <v>450</v>
      </c>
      <c r="I19" s="63">
        <v>0.12</v>
      </c>
    </row>
    <row r="20" spans="1:9" ht="18" customHeight="1">
      <c r="A20" s="101" t="s">
        <v>1762</v>
      </c>
      <c r="H20" s="49"/>
      <c r="I20" s="49"/>
    </row>
    <row r="21" spans="1:9" ht="15.75" customHeight="1">
      <c r="A21" s="49"/>
      <c r="B21" s="292" t="s">
        <v>1706</v>
      </c>
      <c r="C21" s="292"/>
      <c r="D21" s="293"/>
      <c r="E21" s="94" t="s">
        <v>673</v>
      </c>
      <c r="F21" s="94" t="s">
        <v>1670</v>
      </c>
      <c r="G21" s="97" t="s">
        <v>600</v>
      </c>
      <c r="H21" s="59" t="s">
        <v>440</v>
      </c>
      <c r="I21" s="60" t="s">
        <v>441</v>
      </c>
    </row>
    <row r="22" spans="1:9" ht="33" customHeight="1">
      <c r="A22" s="49" t="s">
        <v>1824</v>
      </c>
      <c r="B22" s="363" t="s">
        <v>1756</v>
      </c>
      <c r="C22" s="363"/>
      <c r="D22" s="387"/>
      <c r="E22" s="96" t="s">
        <v>1778</v>
      </c>
      <c r="F22" s="96" t="s">
        <v>1820</v>
      </c>
      <c r="G22" s="98" t="s">
        <v>1825</v>
      </c>
      <c r="H22" s="62" t="s">
        <v>450</v>
      </c>
      <c r="I22" s="63">
        <v>0.12</v>
      </c>
    </row>
    <row r="23" spans="1:9" ht="33.75" customHeight="1">
      <c r="A23" s="49" t="s">
        <v>1826</v>
      </c>
      <c r="B23" s="363" t="s">
        <v>1712</v>
      </c>
      <c r="C23" s="363"/>
      <c r="D23" s="387"/>
      <c r="E23" s="96" t="s">
        <v>1778</v>
      </c>
      <c r="F23" s="96" t="s">
        <v>1820</v>
      </c>
      <c r="G23" s="98" t="s">
        <v>1827</v>
      </c>
      <c r="H23" s="62" t="s">
        <v>450</v>
      </c>
      <c r="I23" s="63">
        <v>0.12</v>
      </c>
    </row>
    <row r="24" ht="12.75" customHeight="1">
      <c r="B24" s="38"/>
    </row>
  </sheetData>
  <sheetProtection/>
  <mergeCells count="13">
    <mergeCell ref="B23:D23"/>
    <mergeCell ref="B15:D15"/>
    <mergeCell ref="B17:D17"/>
    <mergeCell ref="B18:D18"/>
    <mergeCell ref="B19:D19"/>
    <mergeCell ref="B21:D21"/>
    <mergeCell ref="B22:D22"/>
    <mergeCell ref="B8:D8"/>
    <mergeCell ref="B9:D9"/>
    <mergeCell ref="B11:D11"/>
    <mergeCell ref="B12:D12"/>
    <mergeCell ref="B13:D13"/>
    <mergeCell ref="B14:D14"/>
  </mergeCells>
  <printOptions/>
  <pageMargins left="0.6993055555555555" right="0.6993055555555555" top="0.75" bottom="0.75" header="0.3" footer="0.3"/>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J22"/>
  <sheetViews>
    <sheetView zoomScalePageLayoutView="0" workbookViewId="0" topLeftCell="A1">
      <selection activeCell="G9" sqref="G9"/>
    </sheetView>
  </sheetViews>
  <sheetFormatPr defaultColWidth="9" defaultRowHeight="12.75"/>
  <cols>
    <col min="1" max="1" width="35.83203125" style="0" customWidth="1"/>
    <col min="2" max="2" width="20.83203125" style="0" customWidth="1"/>
    <col min="3" max="3" width="1.171875" style="0" customWidth="1"/>
    <col min="4" max="4" width="2.83203125" style="0" customWidth="1"/>
    <col min="5" max="5" width="15.16015625" style="0" customWidth="1"/>
    <col min="6" max="6" width="25.33203125" style="0" customWidth="1"/>
    <col min="7" max="7" width="29.5" style="0" customWidth="1"/>
    <col min="8" max="8" width="23.5" style="0" customWidth="1"/>
    <col min="9" max="9" width="18" style="0" customWidth="1"/>
    <col min="10" max="10" width="22.16015625" style="0" customWidth="1"/>
  </cols>
  <sheetData>
    <row r="1" ht="16.5" customHeight="1">
      <c r="A1" s="23" t="s">
        <v>1807</v>
      </c>
    </row>
    <row r="2" ht="21.75" customHeight="1">
      <c r="A2" s="23" t="s">
        <v>1828</v>
      </c>
    </row>
    <row r="3" spans="1:10" ht="15.75" customHeight="1">
      <c r="A3" s="49" t="s">
        <v>1487</v>
      </c>
      <c r="B3" s="292" t="s">
        <v>1706</v>
      </c>
      <c r="C3" s="292"/>
      <c r="D3" s="292"/>
      <c r="E3" s="293"/>
      <c r="F3" s="94" t="s">
        <v>673</v>
      </c>
      <c r="G3" s="94" t="s">
        <v>1670</v>
      </c>
      <c r="H3" s="99" t="s">
        <v>600</v>
      </c>
      <c r="I3" s="60" t="s">
        <v>8</v>
      </c>
      <c r="J3" s="59" t="s">
        <v>591</v>
      </c>
    </row>
    <row r="4" spans="1:10" ht="33.75" customHeight="1">
      <c r="A4" s="49" t="s">
        <v>1829</v>
      </c>
      <c r="B4" s="363" t="s">
        <v>1756</v>
      </c>
      <c r="C4" s="363"/>
      <c r="D4" s="363"/>
      <c r="E4" s="387"/>
      <c r="F4" s="96" t="s">
        <v>1778</v>
      </c>
      <c r="G4" s="96" t="s">
        <v>1820</v>
      </c>
      <c r="H4" s="98" t="s">
        <v>1830</v>
      </c>
      <c r="I4" s="62" t="s">
        <v>450</v>
      </c>
      <c r="J4" s="63">
        <v>0.12</v>
      </c>
    </row>
    <row r="5" spans="1:10" ht="33.75" customHeight="1">
      <c r="A5" s="49" t="s">
        <v>1831</v>
      </c>
      <c r="B5" s="363" t="s">
        <v>1712</v>
      </c>
      <c r="C5" s="363"/>
      <c r="D5" s="363"/>
      <c r="E5" s="387"/>
      <c r="F5" s="96" t="s">
        <v>1778</v>
      </c>
      <c r="G5" s="96" t="s">
        <v>1820</v>
      </c>
      <c r="H5" s="98" t="s">
        <v>1832</v>
      </c>
      <c r="I5" s="62" t="s">
        <v>450</v>
      </c>
      <c r="J5" s="63">
        <v>0.12</v>
      </c>
    </row>
    <row r="6" spans="1:10" ht="18" customHeight="1">
      <c r="A6" s="49"/>
      <c r="B6" t="s">
        <v>1833</v>
      </c>
      <c r="I6" s="49"/>
      <c r="J6" s="49"/>
    </row>
    <row r="7" spans="1:10" ht="15.75" customHeight="1">
      <c r="A7" s="49"/>
      <c r="B7" s="292" t="s">
        <v>1706</v>
      </c>
      <c r="C7" s="292"/>
      <c r="D7" s="292"/>
      <c r="E7" s="293"/>
      <c r="F7" s="94" t="s">
        <v>673</v>
      </c>
      <c r="G7" s="94" t="s">
        <v>1670</v>
      </c>
      <c r="H7" s="97" t="s">
        <v>600</v>
      </c>
      <c r="I7" s="59" t="s">
        <v>440</v>
      </c>
      <c r="J7" s="60" t="s">
        <v>441</v>
      </c>
    </row>
    <row r="8" spans="1:10" ht="33.75" customHeight="1">
      <c r="A8" s="49" t="s">
        <v>1794</v>
      </c>
      <c r="B8" s="363" t="s">
        <v>1756</v>
      </c>
      <c r="C8" s="363"/>
      <c r="D8" s="363"/>
      <c r="E8" s="387"/>
      <c r="F8" s="96" t="s">
        <v>1778</v>
      </c>
      <c r="G8" s="96" t="s">
        <v>1820</v>
      </c>
      <c r="H8" s="98" t="s">
        <v>1834</v>
      </c>
      <c r="I8" s="62" t="s">
        <v>450</v>
      </c>
      <c r="J8" s="63">
        <v>0.12</v>
      </c>
    </row>
    <row r="9" spans="1:10" ht="33.75" customHeight="1">
      <c r="A9" s="49" t="s">
        <v>1795</v>
      </c>
      <c r="B9" s="363" t="s">
        <v>1712</v>
      </c>
      <c r="C9" s="363"/>
      <c r="D9" s="363"/>
      <c r="E9" s="387"/>
      <c r="F9" s="96" t="s">
        <v>1778</v>
      </c>
      <c r="G9" s="96" t="s">
        <v>1820</v>
      </c>
      <c r="H9" s="98" t="s">
        <v>1835</v>
      </c>
      <c r="I9" s="62" t="s">
        <v>450</v>
      </c>
      <c r="J9" s="63">
        <v>0.12</v>
      </c>
    </row>
    <row r="10" spans="1:10" ht="18" customHeight="1">
      <c r="A10" s="49"/>
      <c r="B10" t="s">
        <v>1836</v>
      </c>
      <c r="I10" s="49"/>
      <c r="J10" s="49"/>
    </row>
    <row r="11" spans="1:10" ht="15.75" customHeight="1">
      <c r="A11" s="49"/>
      <c r="B11" s="292" t="s">
        <v>1706</v>
      </c>
      <c r="C11" s="292"/>
      <c r="D11" s="292"/>
      <c r="E11" s="293"/>
      <c r="F11" s="94" t="s">
        <v>673</v>
      </c>
      <c r="G11" s="94" t="s">
        <v>1670</v>
      </c>
      <c r="H11" s="97" t="s">
        <v>600</v>
      </c>
      <c r="I11" s="59" t="s">
        <v>440</v>
      </c>
      <c r="J11" s="60" t="s">
        <v>441</v>
      </c>
    </row>
    <row r="12" spans="1:10" ht="33.75" customHeight="1">
      <c r="A12" s="49" t="s">
        <v>1837</v>
      </c>
      <c r="B12" s="363" t="s">
        <v>1756</v>
      </c>
      <c r="C12" s="363"/>
      <c r="D12" s="363"/>
      <c r="E12" s="387"/>
      <c r="F12" s="96" t="s">
        <v>1778</v>
      </c>
      <c r="G12" s="96" t="s">
        <v>1820</v>
      </c>
      <c r="H12" s="98" t="s">
        <v>1834</v>
      </c>
      <c r="I12" s="62" t="s">
        <v>450</v>
      </c>
      <c r="J12" s="63">
        <v>0.12</v>
      </c>
    </row>
    <row r="13" spans="1:10" ht="33.75" customHeight="1">
      <c r="A13" s="49" t="s">
        <v>1838</v>
      </c>
      <c r="B13" s="363" t="s">
        <v>1712</v>
      </c>
      <c r="C13" s="363"/>
      <c r="D13" s="363"/>
      <c r="E13" s="387"/>
      <c r="F13" s="96" t="s">
        <v>1778</v>
      </c>
      <c r="G13" s="96" t="s">
        <v>1820</v>
      </c>
      <c r="H13" s="98" t="s">
        <v>1835</v>
      </c>
      <c r="I13" s="62" t="s">
        <v>450</v>
      </c>
      <c r="J13" s="63">
        <v>0.12</v>
      </c>
    </row>
    <row r="14" spans="1:10" ht="18" customHeight="1">
      <c r="A14" s="49"/>
      <c r="B14" t="s">
        <v>1839</v>
      </c>
      <c r="I14" s="49"/>
      <c r="J14" s="49"/>
    </row>
    <row r="15" spans="1:10" ht="15.75" customHeight="1">
      <c r="A15" s="49"/>
      <c r="B15" s="292" t="s">
        <v>1706</v>
      </c>
      <c r="C15" s="292"/>
      <c r="D15" s="292"/>
      <c r="E15" s="293"/>
      <c r="F15" s="94" t="s">
        <v>673</v>
      </c>
      <c r="G15" s="94" t="s">
        <v>1670</v>
      </c>
      <c r="H15" s="97" t="s">
        <v>600</v>
      </c>
      <c r="I15" s="59" t="s">
        <v>440</v>
      </c>
      <c r="J15" s="60" t="s">
        <v>441</v>
      </c>
    </row>
    <row r="16" spans="1:10" ht="33.75" customHeight="1">
      <c r="A16" s="49" t="s">
        <v>1734</v>
      </c>
      <c r="B16" s="363" t="s">
        <v>1724</v>
      </c>
      <c r="C16" s="363"/>
      <c r="D16" s="363"/>
      <c r="E16" s="387"/>
      <c r="F16" s="96" t="s">
        <v>1778</v>
      </c>
      <c r="G16" s="96" t="s">
        <v>1779</v>
      </c>
      <c r="H16" s="98" t="s">
        <v>1840</v>
      </c>
      <c r="I16" s="62" t="s">
        <v>450</v>
      </c>
      <c r="J16" s="63">
        <v>0.12</v>
      </c>
    </row>
    <row r="17" spans="1:10" ht="33.75" customHeight="1">
      <c r="A17" s="49" t="s">
        <v>1735</v>
      </c>
      <c r="B17" s="363" t="s">
        <v>1708</v>
      </c>
      <c r="C17" s="363"/>
      <c r="D17" s="363"/>
      <c r="E17" s="387"/>
      <c r="F17" s="96" t="s">
        <v>1778</v>
      </c>
      <c r="G17" s="96" t="s">
        <v>1779</v>
      </c>
      <c r="H17" s="98" t="s">
        <v>1841</v>
      </c>
      <c r="I17" s="62" t="s">
        <v>450</v>
      </c>
      <c r="J17" s="63">
        <v>0.12</v>
      </c>
    </row>
    <row r="18" ht="18" customHeight="1">
      <c r="A18" s="10" t="s">
        <v>1842</v>
      </c>
    </row>
    <row r="19" ht="12.75" customHeight="1">
      <c r="A19" s="9" t="s">
        <v>1843</v>
      </c>
    </row>
    <row r="20" ht="12.75" customHeight="1">
      <c r="A20" s="9" t="s">
        <v>1844</v>
      </c>
    </row>
    <row r="21" ht="12.75" customHeight="1">
      <c r="A21" s="9" t="s">
        <v>1845</v>
      </c>
    </row>
    <row r="22" ht="12.75" customHeight="1">
      <c r="A22" s="9"/>
    </row>
  </sheetData>
  <sheetProtection/>
  <mergeCells count="12">
    <mergeCell ref="B11:E11"/>
    <mergeCell ref="B12:E12"/>
    <mergeCell ref="B13:E13"/>
    <mergeCell ref="B15:E15"/>
    <mergeCell ref="B16:E16"/>
    <mergeCell ref="B17:E17"/>
    <mergeCell ref="B3:E3"/>
    <mergeCell ref="B4:E4"/>
    <mergeCell ref="B5:E5"/>
    <mergeCell ref="B7:E7"/>
    <mergeCell ref="B8:E8"/>
    <mergeCell ref="B9:E9"/>
  </mergeCells>
  <printOptions/>
  <pageMargins left="0.6993055555555555" right="0.6993055555555555" top="0.75" bottom="0.75" header="0.3" footer="0.3"/>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N24"/>
  <sheetViews>
    <sheetView zoomScalePageLayoutView="0" workbookViewId="0" topLeftCell="A1">
      <selection activeCell="K9" sqref="K9:L9"/>
    </sheetView>
  </sheetViews>
  <sheetFormatPr defaultColWidth="9" defaultRowHeight="12.75"/>
  <cols>
    <col min="1" max="1" width="39.33203125" style="0" customWidth="1"/>
    <col min="2" max="2" width="12.83203125" style="0" customWidth="1"/>
    <col min="3" max="3" width="9.83203125" style="0" customWidth="1"/>
    <col min="4" max="4" width="1.5" style="0" customWidth="1"/>
    <col min="5" max="5" width="1.3359375" style="0" customWidth="1"/>
    <col min="6" max="6" width="1.5" style="0" customWidth="1"/>
    <col min="7" max="7" width="15.16015625" style="0" customWidth="1"/>
    <col min="8" max="8" width="25.33203125" style="0" customWidth="1"/>
    <col min="9" max="9" width="28.5" style="0" customWidth="1"/>
    <col min="10" max="10" width="1.171875" style="0" customWidth="1"/>
    <col min="11" max="11" width="15.83203125" style="0" customWidth="1"/>
    <col min="12" max="12" width="7.5" style="0" customWidth="1"/>
    <col min="13" max="13" width="18.16015625" style="0" customWidth="1"/>
    <col min="14" max="14" width="22" style="0" customWidth="1"/>
  </cols>
  <sheetData>
    <row r="1" ht="24" customHeight="1">
      <c r="A1" s="23" t="s">
        <v>1846</v>
      </c>
    </row>
    <row r="2" ht="18" customHeight="1">
      <c r="A2" s="10" t="s">
        <v>1847</v>
      </c>
    </row>
    <row r="3" ht="12.75" customHeight="1">
      <c r="A3" s="9" t="s">
        <v>1848</v>
      </c>
    </row>
    <row r="4" ht="12.75" customHeight="1">
      <c r="A4" s="93" t="s">
        <v>1849</v>
      </c>
    </row>
    <row r="5" ht="18" customHeight="1">
      <c r="A5" t="s">
        <v>1850</v>
      </c>
    </row>
    <row r="6" spans="1:14" ht="15.75" customHeight="1">
      <c r="A6" s="49" t="s">
        <v>1851</v>
      </c>
      <c r="B6" s="292" t="s">
        <v>1706</v>
      </c>
      <c r="C6" s="292"/>
      <c r="D6" s="292"/>
      <c r="E6" s="292"/>
      <c r="F6" s="292"/>
      <c r="G6" s="293"/>
      <c r="H6" s="94" t="s">
        <v>673</v>
      </c>
      <c r="I6" s="300" t="s">
        <v>1670</v>
      </c>
      <c r="J6" s="302"/>
      <c r="K6" s="439" t="s">
        <v>600</v>
      </c>
      <c r="L6" s="440"/>
      <c r="M6" s="60" t="s">
        <v>440</v>
      </c>
      <c r="N6" s="60" t="s">
        <v>441</v>
      </c>
    </row>
    <row r="7" spans="1:14" ht="39" customHeight="1">
      <c r="A7" s="49" t="s">
        <v>1852</v>
      </c>
      <c r="B7" s="363" t="s">
        <v>1724</v>
      </c>
      <c r="C7" s="363"/>
      <c r="D7" s="363"/>
      <c r="E7" s="363"/>
      <c r="F7" s="363"/>
      <c r="G7" s="387"/>
      <c r="H7" s="96" t="s">
        <v>1778</v>
      </c>
      <c r="I7" s="344" t="s">
        <v>1853</v>
      </c>
      <c r="J7" s="345"/>
      <c r="K7" s="344" t="s">
        <v>1854</v>
      </c>
      <c r="L7" s="441"/>
      <c r="M7" s="62" t="s">
        <v>450</v>
      </c>
      <c r="N7" s="63">
        <v>0.12</v>
      </c>
    </row>
    <row r="8" spans="1:14" ht="39" customHeight="1">
      <c r="A8" s="49" t="s">
        <v>1855</v>
      </c>
      <c r="B8" s="363" t="s">
        <v>1708</v>
      </c>
      <c r="C8" s="363"/>
      <c r="D8" s="363"/>
      <c r="E8" s="363"/>
      <c r="F8" s="363"/>
      <c r="G8" s="387"/>
      <c r="H8" s="96" t="s">
        <v>1778</v>
      </c>
      <c r="I8" s="344" t="s">
        <v>1853</v>
      </c>
      <c r="J8" s="345"/>
      <c r="K8" s="344" t="s">
        <v>1856</v>
      </c>
      <c r="L8" s="441"/>
      <c r="M8" s="62" t="s">
        <v>450</v>
      </c>
      <c r="N8" s="63">
        <v>0.12</v>
      </c>
    </row>
    <row r="9" spans="1:14" ht="36.75" customHeight="1">
      <c r="A9" s="49" t="s">
        <v>1857</v>
      </c>
      <c r="B9" s="281" t="s">
        <v>781</v>
      </c>
      <c r="C9" s="281"/>
      <c r="D9" s="281"/>
      <c r="E9" s="281"/>
      <c r="F9" s="281"/>
      <c r="G9" s="282"/>
      <c r="H9" s="96" t="s">
        <v>1778</v>
      </c>
      <c r="I9" s="344" t="s">
        <v>1853</v>
      </c>
      <c r="J9" s="345"/>
      <c r="K9" s="344" t="s">
        <v>1858</v>
      </c>
      <c r="L9" s="441"/>
      <c r="M9" s="62" t="s">
        <v>450</v>
      </c>
      <c r="N9" s="63">
        <v>0.12</v>
      </c>
    </row>
    <row r="10" spans="1:2" ht="18" customHeight="1">
      <c r="A10" s="49"/>
      <c r="B10" t="s">
        <v>1839</v>
      </c>
    </row>
    <row r="11" spans="1:14" ht="15.75" customHeight="1">
      <c r="A11" s="49"/>
      <c r="B11" s="292" t="s">
        <v>1706</v>
      </c>
      <c r="C11" s="292"/>
      <c r="D11" s="292"/>
      <c r="E11" s="292"/>
      <c r="F11" s="292"/>
      <c r="G11" s="293"/>
      <c r="H11" s="94" t="s">
        <v>673</v>
      </c>
      <c r="I11" s="300" t="s">
        <v>1670</v>
      </c>
      <c r="J11" s="302"/>
      <c r="K11" s="439" t="s">
        <v>600</v>
      </c>
      <c r="L11" s="440"/>
      <c r="M11" s="60" t="s">
        <v>440</v>
      </c>
      <c r="N11" s="60" t="s">
        <v>441</v>
      </c>
    </row>
    <row r="12" spans="1:14" ht="39" customHeight="1">
      <c r="A12" s="49" t="s">
        <v>1859</v>
      </c>
      <c r="B12" s="363" t="s">
        <v>1724</v>
      </c>
      <c r="C12" s="363"/>
      <c r="D12" s="363"/>
      <c r="E12" s="363"/>
      <c r="F12" s="363"/>
      <c r="G12" s="387"/>
      <c r="H12" s="96" t="s">
        <v>1778</v>
      </c>
      <c r="I12" s="344" t="s">
        <v>1853</v>
      </c>
      <c r="J12" s="345"/>
      <c r="K12" s="344" t="s">
        <v>1860</v>
      </c>
      <c r="L12" s="441"/>
      <c r="M12" s="62" t="s">
        <v>450</v>
      </c>
      <c r="N12" s="63">
        <v>0.12</v>
      </c>
    </row>
    <row r="13" spans="1:14" ht="18" customHeight="1">
      <c r="A13" s="49"/>
      <c r="B13" t="s">
        <v>1861</v>
      </c>
      <c r="M13" s="49"/>
      <c r="N13" s="49"/>
    </row>
    <row r="14" spans="1:14" ht="15.75" customHeight="1">
      <c r="A14" s="49"/>
      <c r="B14" s="292" t="s">
        <v>1706</v>
      </c>
      <c r="C14" s="292"/>
      <c r="D14" s="292"/>
      <c r="E14" s="292"/>
      <c r="F14" s="292"/>
      <c r="G14" s="293"/>
      <c r="H14" s="94" t="s">
        <v>673</v>
      </c>
      <c r="I14" s="300" t="s">
        <v>1670</v>
      </c>
      <c r="J14" s="302"/>
      <c r="K14" s="439" t="s">
        <v>600</v>
      </c>
      <c r="L14" s="442"/>
      <c r="M14" s="59" t="s">
        <v>440</v>
      </c>
      <c r="N14" s="60" t="s">
        <v>441</v>
      </c>
    </row>
    <row r="15" spans="1:14" ht="39" customHeight="1">
      <c r="A15" s="49" t="s">
        <v>1862</v>
      </c>
      <c r="B15" s="363" t="s">
        <v>1724</v>
      </c>
      <c r="C15" s="363"/>
      <c r="D15" s="363"/>
      <c r="E15" s="363"/>
      <c r="F15" s="363"/>
      <c r="G15" s="387"/>
      <c r="H15" s="96" t="s">
        <v>1778</v>
      </c>
      <c r="I15" s="344" t="s">
        <v>1853</v>
      </c>
      <c r="J15" s="345"/>
      <c r="K15" s="344" t="s">
        <v>1863</v>
      </c>
      <c r="L15" s="441"/>
      <c r="M15" s="62" t="s">
        <v>450</v>
      </c>
      <c r="N15" s="63">
        <v>0.12</v>
      </c>
    </row>
    <row r="16" spans="1:14" ht="18" customHeight="1">
      <c r="A16" s="49"/>
      <c r="B16" t="s">
        <v>1833</v>
      </c>
      <c r="M16" s="49"/>
      <c r="N16" s="49"/>
    </row>
    <row r="17" spans="1:14" ht="15.75" customHeight="1">
      <c r="A17" s="49"/>
      <c r="B17" s="292" t="s">
        <v>1706</v>
      </c>
      <c r="C17" s="292"/>
      <c r="D17" s="292"/>
      <c r="E17" s="292"/>
      <c r="F17" s="292"/>
      <c r="G17" s="293"/>
      <c r="H17" s="94" t="s">
        <v>673</v>
      </c>
      <c r="I17" s="300" t="s">
        <v>1670</v>
      </c>
      <c r="J17" s="302"/>
      <c r="K17" s="439" t="s">
        <v>600</v>
      </c>
      <c r="L17" s="442"/>
      <c r="M17" s="59" t="s">
        <v>440</v>
      </c>
      <c r="N17" s="60" t="s">
        <v>441</v>
      </c>
    </row>
    <row r="18" spans="1:14" ht="39" customHeight="1">
      <c r="A18" s="49" t="s">
        <v>1864</v>
      </c>
      <c r="B18" s="363" t="s">
        <v>1756</v>
      </c>
      <c r="C18" s="363"/>
      <c r="D18" s="363"/>
      <c r="E18" s="363"/>
      <c r="F18" s="363"/>
      <c r="G18" s="387"/>
      <c r="H18" s="96" t="s">
        <v>1778</v>
      </c>
      <c r="I18" s="344" t="s">
        <v>1865</v>
      </c>
      <c r="J18" s="345"/>
      <c r="K18" s="344" t="s">
        <v>1866</v>
      </c>
      <c r="L18" s="441"/>
      <c r="M18" s="62" t="s">
        <v>450</v>
      </c>
      <c r="N18" s="63">
        <v>0.12</v>
      </c>
    </row>
    <row r="19" spans="1:14" ht="18" customHeight="1">
      <c r="A19" s="49"/>
      <c r="B19" t="s">
        <v>1836</v>
      </c>
      <c r="M19" s="49"/>
      <c r="N19" s="49"/>
    </row>
    <row r="20" spans="1:14" ht="15.75" customHeight="1">
      <c r="A20" s="49"/>
      <c r="B20" s="292" t="s">
        <v>1706</v>
      </c>
      <c r="C20" s="292"/>
      <c r="D20" s="292"/>
      <c r="E20" s="292"/>
      <c r="F20" s="292"/>
      <c r="G20" s="293"/>
      <c r="H20" s="94" t="s">
        <v>673</v>
      </c>
      <c r="I20" s="300" t="s">
        <v>1670</v>
      </c>
      <c r="J20" s="302"/>
      <c r="K20" s="439" t="s">
        <v>600</v>
      </c>
      <c r="L20" s="442"/>
      <c r="M20" s="59" t="s">
        <v>440</v>
      </c>
      <c r="N20" s="60" t="s">
        <v>441</v>
      </c>
    </row>
    <row r="21" spans="1:14" ht="39" customHeight="1">
      <c r="A21" s="49" t="s">
        <v>1867</v>
      </c>
      <c r="B21" s="363" t="s">
        <v>1756</v>
      </c>
      <c r="C21" s="363"/>
      <c r="D21" s="363"/>
      <c r="E21" s="363"/>
      <c r="F21" s="363"/>
      <c r="G21" s="387"/>
      <c r="H21" s="96" t="s">
        <v>1778</v>
      </c>
      <c r="I21" s="344" t="s">
        <v>1865</v>
      </c>
      <c r="J21" s="345"/>
      <c r="K21" s="344" t="s">
        <v>1868</v>
      </c>
      <c r="L21" s="441"/>
      <c r="M21" s="62" t="s">
        <v>450</v>
      </c>
      <c r="N21" s="63">
        <v>0.12</v>
      </c>
    </row>
    <row r="22" ht="18" customHeight="1">
      <c r="A22" s="10" t="s">
        <v>1842</v>
      </c>
    </row>
    <row r="23" ht="12.75" customHeight="1">
      <c r="A23" s="9" t="s">
        <v>1869</v>
      </c>
    </row>
    <row r="24" ht="12.75" customHeight="1">
      <c r="A24" s="38"/>
    </row>
  </sheetData>
  <sheetProtection/>
  <mergeCells count="36">
    <mergeCell ref="B20:G20"/>
    <mergeCell ref="I20:J20"/>
    <mergeCell ref="K20:L20"/>
    <mergeCell ref="B21:G21"/>
    <mergeCell ref="I21:J21"/>
    <mergeCell ref="K21:L21"/>
    <mergeCell ref="B17:G17"/>
    <mergeCell ref="I17:J17"/>
    <mergeCell ref="K17:L17"/>
    <mergeCell ref="B18:G18"/>
    <mergeCell ref="I18:J18"/>
    <mergeCell ref="K18:L18"/>
    <mergeCell ref="B14:G14"/>
    <mergeCell ref="I14:J14"/>
    <mergeCell ref="K14:L14"/>
    <mergeCell ref="B15:G15"/>
    <mergeCell ref="I15:J15"/>
    <mergeCell ref="K15:L15"/>
    <mergeCell ref="B11:G11"/>
    <mergeCell ref="I11:J11"/>
    <mergeCell ref="K11:L11"/>
    <mergeCell ref="B12:G12"/>
    <mergeCell ref="I12:J12"/>
    <mergeCell ref="K12:L12"/>
    <mergeCell ref="B8:G8"/>
    <mergeCell ref="I8:J8"/>
    <mergeCell ref="K8:L8"/>
    <mergeCell ref="B9:G9"/>
    <mergeCell ref="I9:J9"/>
    <mergeCell ref="K9:L9"/>
    <mergeCell ref="B6:G6"/>
    <mergeCell ref="I6:J6"/>
    <mergeCell ref="K6:L6"/>
    <mergeCell ref="B7:G7"/>
    <mergeCell ref="I7:J7"/>
    <mergeCell ref="K7:L7"/>
  </mergeCells>
  <printOptions/>
  <pageMargins left="0.6993055555555555" right="0.6993055555555555" top="0.75" bottom="0.75" header="0.3" footer="0.3"/>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K39"/>
  <sheetViews>
    <sheetView zoomScalePageLayoutView="0" workbookViewId="0" topLeftCell="A1">
      <selection activeCell="J15" sqref="J15:J16"/>
    </sheetView>
  </sheetViews>
  <sheetFormatPr defaultColWidth="9" defaultRowHeight="12.75"/>
  <cols>
    <col min="1" max="1" width="27.66015625" style="0" customWidth="1"/>
    <col min="2" max="2" width="22" style="0" customWidth="1"/>
    <col min="3" max="3" width="22.83203125" style="0" customWidth="1"/>
    <col min="4" max="4" width="2.16015625" style="0" customWidth="1"/>
    <col min="5" max="5" width="10.83203125" style="0" customWidth="1"/>
    <col min="6" max="6" width="6" style="0" customWidth="1"/>
    <col min="7" max="7" width="9.5" style="0" customWidth="1"/>
    <col min="8" max="8" width="10.66015625" style="0" customWidth="1"/>
    <col min="9" max="9" width="39.5" style="0" customWidth="1"/>
    <col min="10" max="10" width="17.83203125" style="0" customWidth="1"/>
    <col min="11" max="11" width="25.83203125" style="0" customWidth="1"/>
  </cols>
  <sheetData>
    <row r="1" ht="19.5" customHeight="1">
      <c r="A1" s="23" t="s">
        <v>1870</v>
      </c>
    </row>
    <row r="2" ht="18" customHeight="1">
      <c r="A2" s="10" t="s">
        <v>1871</v>
      </c>
    </row>
    <row r="3" spans="1:11" ht="16.5" customHeight="1">
      <c r="A3" s="49" t="s">
        <v>1487</v>
      </c>
      <c r="B3" s="292" t="s">
        <v>1872</v>
      </c>
      <c r="C3" s="293"/>
      <c r="D3" s="265" t="s">
        <v>1873</v>
      </c>
      <c r="E3" s="266"/>
      <c r="F3" s="266"/>
      <c r="G3" s="266"/>
      <c r="H3" s="267"/>
      <c r="I3" s="41" t="s">
        <v>1874</v>
      </c>
      <c r="J3" s="60" t="s">
        <v>440</v>
      </c>
      <c r="K3" s="60" t="s">
        <v>441</v>
      </c>
    </row>
    <row r="4" spans="1:11" ht="16.5" customHeight="1">
      <c r="A4" s="49" t="s">
        <v>1875</v>
      </c>
      <c r="B4" s="281" t="s">
        <v>1876</v>
      </c>
      <c r="C4" s="282"/>
      <c r="D4" s="271" t="s">
        <v>1877</v>
      </c>
      <c r="E4" s="272"/>
      <c r="F4" s="272"/>
      <c r="G4" s="272"/>
      <c r="H4" s="273"/>
      <c r="I4" s="36" t="s">
        <v>1878</v>
      </c>
      <c r="J4" s="62" t="s">
        <v>450</v>
      </c>
      <c r="K4" s="63">
        <v>0.12</v>
      </c>
    </row>
    <row r="5" spans="1:11" ht="16.5" customHeight="1">
      <c r="A5" s="49" t="s">
        <v>1879</v>
      </c>
      <c r="B5" s="281" t="s">
        <v>1880</v>
      </c>
      <c r="C5" s="282"/>
      <c r="D5" s="271" t="s">
        <v>1877</v>
      </c>
      <c r="E5" s="272"/>
      <c r="F5" s="272"/>
      <c r="G5" s="272"/>
      <c r="H5" s="273"/>
      <c r="I5" s="36" t="s">
        <v>1881</v>
      </c>
      <c r="J5" s="62" t="s">
        <v>450</v>
      </c>
      <c r="K5" s="63">
        <v>0.12</v>
      </c>
    </row>
    <row r="6" spans="1:11" ht="16.5" customHeight="1">
      <c r="A6" s="49" t="s">
        <v>1882</v>
      </c>
      <c r="B6" s="281" t="s">
        <v>1883</v>
      </c>
      <c r="C6" s="282"/>
      <c r="D6" s="271" t="s">
        <v>1877</v>
      </c>
      <c r="E6" s="272"/>
      <c r="F6" s="272"/>
      <c r="G6" s="272"/>
      <c r="H6" s="273"/>
      <c r="I6" s="36" t="s">
        <v>1881</v>
      </c>
      <c r="J6" s="62" t="s">
        <v>450</v>
      </c>
      <c r="K6" s="63">
        <v>0.12</v>
      </c>
    </row>
    <row r="7" ht="12.75" customHeight="1">
      <c r="A7" t="s">
        <v>1884</v>
      </c>
    </row>
    <row r="8" ht="12.75" customHeight="1">
      <c r="A8" t="s">
        <v>1885</v>
      </c>
    </row>
    <row r="9" ht="12.75" customHeight="1">
      <c r="A9" t="s">
        <v>1886</v>
      </c>
    </row>
    <row r="10" ht="18" customHeight="1">
      <c r="A10" s="10" t="s">
        <v>1887</v>
      </c>
    </row>
    <row r="11" ht="12.75" customHeight="1">
      <c r="A11" s="9" t="s">
        <v>1888</v>
      </c>
    </row>
    <row r="12" ht="12.75" customHeight="1">
      <c r="A12" s="9" t="s">
        <v>1889</v>
      </c>
    </row>
    <row r="13" ht="12.75" customHeight="1">
      <c r="A13" s="9" t="s">
        <v>1890</v>
      </c>
    </row>
    <row r="14" spans="1:11" ht="16.5" customHeight="1">
      <c r="A14" s="49" t="s">
        <v>1487</v>
      </c>
      <c r="B14" s="292" t="s">
        <v>588</v>
      </c>
      <c r="C14" s="293"/>
      <c r="D14" s="265" t="s">
        <v>590</v>
      </c>
      <c r="E14" s="266"/>
      <c r="F14" s="266"/>
      <c r="G14" s="266"/>
      <c r="H14" s="267"/>
      <c r="I14" s="41" t="s">
        <v>589</v>
      </c>
      <c r="J14" s="60" t="s">
        <v>440</v>
      </c>
      <c r="K14" s="60" t="s">
        <v>441</v>
      </c>
    </row>
    <row r="15" spans="1:11" ht="16.5" customHeight="1">
      <c r="A15" s="49" t="s">
        <v>1891</v>
      </c>
      <c r="B15" s="281" t="s">
        <v>1892</v>
      </c>
      <c r="C15" s="282"/>
      <c r="D15" s="271" t="s">
        <v>1877</v>
      </c>
      <c r="E15" s="272"/>
      <c r="F15" s="272"/>
      <c r="G15" s="272"/>
      <c r="H15" s="273"/>
      <c r="I15" s="36" t="s">
        <v>1893</v>
      </c>
      <c r="J15" s="62" t="s">
        <v>450</v>
      </c>
      <c r="K15" s="63">
        <v>0.12</v>
      </c>
    </row>
    <row r="16" spans="1:11" ht="16.5" customHeight="1">
      <c r="A16" s="49" t="s">
        <v>1894</v>
      </c>
      <c r="B16" s="281" t="s">
        <v>1895</v>
      </c>
      <c r="C16" s="282"/>
      <c r="D16" s="271" t="s">
        <v>1877</v>
      </c>
      <c r="E16" s="272"/>
      <c r="F16" s="272"/>
      <c r="G16" s="272"/>
      <c r="H16" s="273"/>
      <c r="I16" s="36" t="s">
        <v>1893</v>
      </c>
      <c r="J16" s="62" t="s">
        <v>450</v>
      </c>
      <c r="K16" s="63">
        <v>0.12</v>
      </c>
    </row>
    <row r="17" spans="1:11" ht="16.5" customHeight="1">
      <c r="A17" s="10" t="s">
        <v>1896</v>
      </c>
      <c r="C17" s="86"/>
      <c r="D17" s="87"/>
      <c r="E17" s="87"/>
      <c r="F17" s="87"/>
      <c r="G17" s="87"/>
      <c r="H17" s="87"/>
      <c r="I17" s="87"/>
      <c r="J17" s="90"/>
      <c r="K17" s="77"/>
    </row>
    <row r="18" spans="1:11" ht="16.5" customHeight="1">
      <c r="A18" s="9" t="s">
        <v>1897</v>
      </c>
      <c r="C18" s="86"/>
      <c r="D18" s="87"/>
      <c r="E18" s="87"/>
      <c r="F18" s="87"/>
      <c r="G18" s="87"/>
      <c r="H18" s="87"/>
      <c r="I18" s="87"/>
      <c r="J18" s="90"/>
      <c r="K18" s="77"/>
    </row>
    <row r="19" spans="1:10" ht="16.5" customHeight="1">
      <c r="A19" s="88" t="s">
        <v>1487</v>
      </c>
      <c r="B19" s="443" t="s">
        <v>588</v>
      </c>
      <c r="C19" s="444"/>
      <c r="D19" s="445" t="s">
        <v>590</v>
      </c>
      <c r="E19" s="446"/>
      <c r="F19" s="446"/>
      <c r="G19" s="446"/>
      <c r="H19" s="447"/>
      <c r="I19" s="91" t="s">
        <v>440</v>
      </c>
      <c r="J19" s="91" t="s">
        <v>441</v>
      </c>
    </row>
    <row r="20" spans="1:10" ht="16.5" customHeight="1">
      <c r="A20" s="49">
        <v>1075474</v>
      </c>
      <c r="B20" s="287" t="s">
        <v>1898</v>
      </c>
      <c r="C20" s="287"/>
      <c r="D20" s="298" t="s">
        <v>1877</v>
      </c>
      <c r="E20" s="298"/>
      <c r="F20" s="298"/>
      <c r="G20" s="298"/>
      <c r="H20" s="298"/>
      <c r="I20" s="62" t="s">
        <v>450</v>
      </c>
      <c r="J20" s="92">
        <v>0.12</v>
      </c>
    </row>
    <row r="21" spans="1:10" ht="16.5" customHeight="1">
      <c r="A21" s="49">
        <v>1075475</v>
      </c>
      <c r="B21" s="287" t="s">
        <v>1899</v>
      </c>
      <c r="C21" s="287"/>
      <c r="D21" s="298" t="s">
        <v>1877</v>
      </c>
      <c r="E21" s="298"/>
      <c r="F21" s="298"/>
      <c r="G21" s="298"/>
      <c r="H21" s="298"/>
      <c r="I21" s="62" t="s">
        <v>450</v>
      </c>
      <c r="J21" s="92">
        <v>0.12</v>
      </c>
    </row>
    <row r="22" spans="1:10" ht="16.5" customHeight="1">
      <c r="A22" s="49">
        <v>1075476</v>
      </c>
      <c r="B22" s="287" t="s">
        <v>1900</v>
      </c>
      <c r="C22" s="287"/>
      <c r="D22" s="298" t="s">
        <v>1877</v>
      </c>
      <c r="E22" s="298"/>
      <c r="F22" s="298"/>
      <c r="G22" s="298"/>
      <c r="H22" s="298"/>
      <c r="I22" s="62" t="s">
        <v>450</v>
      </c>
      <c r="J22" s="92">
        <v>0.12</v>
      </c>
    </row>
    <row r="23" spans="2:11" ht="16.5" customHeight="1">
      <c r="B23" s="86"/>
      <c r="C23" s="86"/>
      <c r="D23" s="87"/>
      <c r="E23" s="87"/>
      <c r="F23" s="87"/>
      <c r="G23" s="87"/>
      <c r="H23" s="87"/>
      <c r="I23" s="87"/>
      <c r="J23" s="90"/>
      <c r="K23" s="77"/>
    </row>
    <row r="24" spans="1:11" ht="16.5" customHeight="1">
      <c r="A24" s="10" t="s">
        <v>1901</v>
      </c>
      <c r="B24" s="86"/>
      <c r="C24" s="86"/>
      <c r="D24" s="87"/>
      <c r="E24" s="87"/>
      <c r="F24" s="87"/>
      <c r="G24" s="87"/>
      <c r="H24" s="87"/>
      <c r="I24" s="87"/>
      <c r="J24" s="90"/>
      <c r="K24" s="77"/>
    </row>
    <row r="25" spans="1:11" ht="16.5" customHeight="1">
      <c r="A25" s="88" t="s">
        <v>1487</v>
      </c>
      <c r="B25" s="443" t="s">
        <v>588</v>
      </c>
      <c r="C25" s="444"/>
      <c r="D25" s="445" t="s">
        <v>590</v>
      </c>
      <c r="E25" s="446"/>
      <c r="F25" s="446"/>
      <c r="G25" s="446"/>
      <c r="H25" s="447"/>
      <c r="I25" s="91" t="s">
        <v>440</v>
      </c>
      <c r="J25" s="91" t="s">
        <v>441</v>
      </c>
      <c r="K25" s="77"/>
    </row>
    <row r="26" spans="1:11" ht="16.5" customHeight="1">
      <c r="A26" s="49">
        <v>1016191</v>
      </c>
      <c r="B26" s="287" t="s">
        <v>1902</v>
      </c>
      <c r="C26" s="287"/>
      <c r="D26" s="298" t="s">
        <v>1877</v>
      </c>
      <c r="E26" s="298"/>
      <c r="F26" s="298"/>
      <c r="G26" s="298"/>
      <c r="H26" s="298"/>
      <c r="I26" s="62" t="s">
        <v>450</v>
      </c>
      <c r="J26" s="92">
        <v>0.12</v>
      </c>
      <c r="K26" s="77"/>
    </row>
    <row r="27" spans="1:11" ht="16.5" customHeight="1">
      <c r="A27" s="49">
        <v>1016190</v>
      </c>
      <c r="B27" s="287" t="s">
        <v>1903</v>
      </c>
      <c r="C27" s="287"/>
      <c r="D27" s="298" t="s">
        <v>1877</v>
      </c>
      <c r="E27" s="298"/>
      <c r="F27" s="298"/>
      <c r="G27" s="298"/>
      <c r="H27" s="298"/>
      <c r="I27" s="62" t="s">
        <v>450</v>
      </c>
      <c r="J27" s="92">
        <v>0.12</v>
      </c>
      <c r="K27" s="77"/>
    </row>
    <row r="28" spans="1:11" ht="16.5" customHeight="1">
      <c r="A28" s="49">
        <v>1016192</v>
      </c>
      <c r="B28" s="287" t="s">
        <v>1904</v>
      </c>
      <c r="C28" s="287"/>
      <c r="D28" s="298" t="s">
        <v>1877</v>
      </c>
      <c r="E28" s="298"/>
      <c r="F28" s="298"/>
      <c r="G28" s="298"/>
      <c r="H28" s="298"/>
      <c r="I28" s="62" t="s">
        <v>450</v>
      </c>
      <c r="J28" s="92">
        <v>0.12</v>
      </c>
      <c r="K28" s="77"/>
    </row>
    <row r="29" spans="1:11" ht="16.5" customHeight="1">
      <c r="A29" s="49">
        <v>1016189</v>
      </c>
      <c r="B29" s="287" t="s">
        <v>1905</v>
      </c>
      <c r="C29" s="287"/>
      <c r="D29" s="298" t="s">
        <v>1877</v>
      </c>
      <c r="E29" s="298"/>
      <c r="F29" s="298"/>
      <c r="G29" s="298"/>
      <c r="H29" s="298"/>
      <c r="I29" s="62" t="s">
        <v>450</v>
      </c>
      <c r="J29" s="92">
        <v>0.12</v>
      </c>
      <c r="K29" s="77"/>
    </row>
    <row r="30" spans="2:11" ht="16.5" customHeight="1">
      <c r="B30" s="86"/>
      <c r="C30" s="86"/>
      <c r="D30" s="87"/>
      <c r="E30" s="87"/>
      <c r="F30" s="87"/>
      <c r="G30" s="87"/>
      <c r="H30" s="87"/>
      <c r="I30" s="87"/>
      <c r="J30" s="90"/>
      <c r="K30" s="77"/>
    </row>
    <row r="31" spans="1:2" ht="18" customHeight="1">
      <c r="A31" s="10" t="s">
        <v>1906</v>
      </c>
      <c r="B31" s="10"/>
    </row>
    <row r="32" spans="1:2" ht="12.75" customHeight="1">
      <c r="A32" s="9" t="s">
        <v>1907</v>
      </c>
      <c r="B32" s="9"/>
    </row>
    <row r="33" spans="1:10" ht="12.75" customHeight="1">
      <c r="A33" s="88" t="s">
        <v>1487</v>
      </c>
      <c r="B33" s="443" t="s">
        <v>588</v>
      </c>
      <c r="C33" s="444"/>
      <c r="D33" s="445" t="s">
        <v>590</v>
      </c>
      <c r="E33" s="446"/>
      <c r="F33" s="446"/>
      <c r="G33" s="446"/>
      <c r="H33" s="447"/>
      <c r="I33" s="91" t="s">
        <v>440</v>
      </c>
      <c r="J33" s="91" t="s">
        <v>441</v>
      </c>
    </row>
    <row r="34" spans="1:10" ht="18" customHeight="1">
      <c r="A34" s="49">
        <v>1072280</v>
      </c>
      <c r="B34" s="287" t="s">
        <v>1908</v>
      </c>
      <c r="C34" s="287"/>
      <c r="D34" s="298" t="s">
        <v>1877</v>
      </c>
      <c r="E34" s="298"/>
      <c r="F34" s="298"/>
      <c r="G34" s="298"/>
      <c r="H34" s="298"/>
      <c r="I34" s="62" t="s">
        <v>450</v>
      </c>
      <c r="J34" s="92">
        <v>0.12</v>
      </c>
    </row>
    <row r="35" spans="1:10" ht="12.75" customHeight="1">
      <c r="A35" s="49">
        <v>1072281</v>
      </c>
      <c r="B35" s="287" t="s">
        <v>1909</v>
      </c>
      <c r="C35" s="287"/>
      <c r="D35" s="298" t="s">
        <v>1877</v>
      </c>
      <c r="E35" s="298"/>
      <c r="F35" s="298"/>
      <c r="G35" s="298"/>
      <c r="H35" s="298"/>
      <c r="I35" s="62" t="s">
        <v>450</v>
      </c>
      <c r="J35" s="92">
        <v>0.12</v>
      </c>
    </row>
    <row r="36" ht="12.75" customHeight="1">
      <c r="B36" s="9"/>
    </row>
    <row r="37" ht="12.75" customHeight="1">
      <c r="B37" s="9"/>
    </row>
    <row r="38" ht="12.75" customHeight="1">
      <c r="B38" s="9"/>
    </row>
    <row r="39" ht="12.75" customHeight="1">
      <c r="B39" s="9"/>
    </row>
  </sheetData>
  <sheetProtection/>
  <mergeCells count="38">
    <mergeCell ref="B35:C35"/>
    <mergeCell ref="D35:H35"/>
    <mergeCell ref="B29:C29"/>
    <mergeCell ref="D29:H29"/>
    <mergeCell ref="B33:C33"/>
    <mergeCell ref="D33:H33"/>
    <mergeCell ref="B34:C34"/>
    <mergeCell ref="D34:H34"/>
    <mergeCell ref="B26:C26"/>
    <mergeCell ref="D26:H26"/>
    <mergeCell ref="B27:C27"/>
    <mergeCell ref="D27:H27"/>
    <mergeCell ref="B28:C28"/>
    <mergeCell ref="D28:H28"/>
    <mergeCell ref="B21:C21"/>
    <mergeCell ref="D21:H21"/>
    <mergeCell ref="B22:C22"/>
    <mergeCell ref="D22:H22"/>
    <mergeCell ref="B25:C25"/>
    <mergeCell ref="D25:H25"/>
    <mergeCell ref="B16:C16"/>
    <mergeCell ref="D16:H16"/>
    <mergeCell ref="B19:C19"/>
    <mergeCell ref="D19:H19"/>
    <mergeCell ref="B20:C20"/>
    <mergeCell ref="D20:H20"/>
    <mergeCell ref="B6:C6"/>
    <mergeCell ref="D6:H6"/>
    <mergeCell ref="B14:C14"/>
    <mergeCell ref="D14:H14"/>
    <mergeCell ref="B15:C15"/>
    <mergeCell ref="D15:H15"/>
    <mergeCell ref="B3:C3"/>
    <mergeCell ref="D3:H3"/>
    <mergeCell ref="B4:C4"/>
    <mergeCell ref="D4:H4"/>
    <mergeCell ref="B5:C5"/>
    <mergeCell ref="D5:H5"/>
  </mergeCells>
  <printOptions/>
  <pageMargins left="0.6993055555555555" right="0.6993055555555555" top="0.75" bottom="0.75" header="0.3" footer="0.3"/>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G28"/>
  <sheetViews>
    <sheetView zoomScalePageLayoutView="0" workbookViewId="0" topLeftCell="A1">
      <selection activeCell="E10" sqref="E10"/>
    </sheetView>
  </sheetViews>
  <sheetFormatPr defaultColWidth="9" defaultRowHeight="12.75"/>
  <cols>
    <col min="1" max="1" width="34.33203125" style="0" customWidth="1"/>
    <col min="2" max="2" width="22" style="0" customWidth="1"/>
    <col min="3" max="3" width="25.5" style="0" customWidth="1"/>
    <col min="4" max="4" width="35.33203125" style="0" customWidth="1"/>
    <col min="5" max="5" width="35.5" style="0" customWidth="1"/>
    <col min="6" max="6" width="18.33203125" style="0" customWidth="1"/>
    <col min="7" max="7" width="21.83203125" style="0" customWidth="1"/>
  </cols>
  <sheetData>
    <row r="1" ht="15.75" customHeight="1">
      <c r="A1" s="23" t="s">
        <v>1910</v>
      </c>
    </row>
    <row r="2" ht="18" customHeight="1">
      <c r="A2" s="8" t="s">
        <v>1911</v>
      </c>
    </row>
    <row r="3" ht="12.75" customHeight="1">
      <c r="A3" s="9" t="s">
        <v>1912</v>
      </c>
    </row>
    <row r="4" ht="12.75" customHeight="1">
      <c r="A4" t="s">
        <v>1913</v>
      </c>
    </row>
    <row r="5" ht="18" customHeight="1">
      <c r="A5" s="10" t="s">
        <v>1914</v>
      </c>
    </row>
    <row r="6" ht="18" customHeight="1">
      <c r="A6" t="s">
        <v>1915</v>
      </c>
    </row>
    <row r="7" ht="12.75" customHeight="1">
      <c r="A7" t="s">
        <v>1916</v>
      </c>
    </row>
    <row r="8" ht="15.75" customHeight="1">
      <c r="A8" s="81" t="s">
        <v>1917</v>
      </c>
    </row>
    <row r="9" ht="12.75" customHeight="1">
      <c r="A9" s="9" t="s">
        <v>1918</v>
      </c>
    </row>
    <row r="10" ht="12.75" customHeight="1">
      <c r="A10" t="s">
        <v>1919</v>
      </c>
    </row>
    <row r="11" ht="12.75" customHeight="1">
      <c r="A11" t="s">
        <v>1920</v>
      </c>
    </row>
    <row r="12" ht="12.75" customHeight="1">
      <c r="A12" s="11" t="s">
        <v>1921</v>
      </c>
    </row>
    <row r="13" spans="1:7" ht="12.75" customHeight="1">
      <c r="A13" s="49" t="s">
        <v>1487</v>
      </c>
      <c r="B13" s="292" t="s">
        <v>588</v>
      </c>
      <c r="C13" s="293"/>
      <c r="D13" s="82" t="s">
        <v>1922</v>
      </c>
      <c r="E13" s="41" t="s">
        <v>618</v>
      </c>
      <c r="F13" s="60" t="s">
        <v>440</v>
      </c>
      <c r="G13" s="60" t="s">
        <v>441</v>
      </c>
    </row>
    <row r="14" spans="1:7" ht="12.75" customHeight="1">
      <c r="A14" s="49" t="s">
        <v>1923</v>
      </c>
      <c r="B14" s="436" t="s">
        <v>1924</v>
      </c>
      <c r="C14" s="437"/>
      <c r="D14" s="83" t="s">
        <v>1925</v>
      </c>
      <c r="E14" s="36" t="s">
        <v>1926</v>
      </c>
      <c r="F14" s="62" t="s">
        <v>450</v>
      </c>
      <c r="G14" s="63">
        <v>0.12</v>
      </c>
    </row>
    <row r="15" spans="1:7" ht="12.75" customHeight="1">
      <c r="A15" s="49" t="s">
        <v>1927</v>
      </c>
      <c r="B15" s="404"/>
      <c r="C15" s="405"/>
      <c r="D15" s="83" t="s">
        <v>1928</v>
      </c>
      <c r="E15" s="36" t="s">
        <v>1929</v>
      </c>
      <c r="F15" s="62" t="s">
        <v>450</v>
      </c>
      <c r="G15" s="63">
        <v>0.12</v>
      </c>
    </row>
    <row r="16" ht="18" customHeight="1">
      <c r="A16" t="s">
        <v>1930</v>
      </c>
    </row>
    <row r="17" ht="12.75" customHeight="1">
      <c r="A17" t="s">
        <v>1931</v>
      </c>
    </row>
    <row r="18" ht="15.75" customHeight="1">
      <c r="A18" s="81" t="s">
        <v>1917</v>
      </c>
    </row>
    <row r="19" ht="12.75" customHeight="1">
      <c r="A19" s="9" t="s">
        <v>1918</v>
      </c>
    </row>
    <row r="20" ht="12.75" customHeight="1">
      <c r="A20" t="s">
        <v>1932</v>
      </c>
    </row>
    <row r="21" ht="12.75" customHeight="1">
      <c r="A21" t="s">
        <v>1933</v>
      </c>
    </row>
    <row r="22" ht="12.75" customHeight="1">
      <c r="A22" s="11" t="s">
        <v>1934</v>
      </c>
    </row>
    <row r="23" spans="1:7" ht="12.75" customHeight="1">
      <c r="A23" s="49" t="s">
        <v>1487</v>
      </c>
      <c r="B23" s="292" t="s">
        <v>588</v>
      </c>
      <c r="C23" s="293"/>
      <c r="D23" s="82" t="s">
        <v>1922</v>
      </c>
      <c r="E23" s="41" t="s">
        <v>618</v>
      </c>
      <c r="F23" s="60" t="s">
        <v>440</v>
      </c>
      <c r="G23" s="60" t="s">
        <v>441</v>
      </c>
    </row>
    <row r="24" spans="1:7" ht="12.75" customHeight="1">
      <c r="A24" s="85" t="s">
        <v>1935</v>
      </c>
      <c r="B24" s="436" t="s">
        <v>1936</v>
      </c>
      <c r="C24" s="437"/>
      <c r="D24" s="83" t="s">
        <v>1925</v>
      </c>
      <c r="E24" s="36" t="s">
        <v>1926</v>
      </c>
      <c r="F24" s="62" t="s">
        <v>450</v>
      </c>
      <c r="G24" s="63">
        <v>0.12</v>
      </c>
    </row>
    <row r="25" spans="1:7" ht="12.75" customHeight="1">
      <c r="A25" s="49" t="s">
        <v>1937</v>
      </c>
      <c r="B25" s="404"/>
      <c r="C25" s="405"/>
      <c r="D25" s="83" t="s">
        <v>1928</v>
      </c>
      <c r="E25" s="36" t="s">
        <v>1929</v>
      </c>
      <c r="F25" s="62" t="s">
        <v>450</v>
      </c>
      <c r="G25" s="63">
        <v>0.12</v>
      </c>
    </row>
    <row r="26" spans="1:7" ht="12.75" customHeight="1">
      <c r="A26" s="49" t="s">
        <v>1938</v>
      </c>
      <c r="B26" s="436" t="s">
        <v>1939</v>
      </c>
      <c r="C26" s="437"/>
      <c r="D26" s="83" t="s">
        <v>1925</v>
      </c>
      <c r="E26" s="36" t="s">
        <v>1926</v>
      </c>
      <c r="F26" s="62" t="s">
        <v>450</v>
      </c>
      <c r="G26" s="63">
        <v>0.12</v>
      </c>
    </row>
    <row r="27" spans="1:7" ht="12.75" customHeight="1">
      <c r="A27" s="49" t="s">
        <v>1940</v>
      </c>
      <c r="B27" s="404"/>
      <c r="C27" s="405"/>
      <c r="D27" s="83" t="s">
        <v>1928</v>
      </c>
      <c r="E27" s="36" t="s">
        <v>1941</v>
      </c>
      <c r="F27" s="62" t="s">
        <v>450</v>
      </c>
      <c r="G27" s="63">
        <v>0.12</v>
      </c>
    </row>
    <row r="28" ht="12.75" customHeight="1">
      <c r="B28" s="9"/>
    </row>
  </sheetData>
  <sheetProtection/>
  <mergeCells count="5">
    <mergeCell ref="B13:C13"/>
    <mergeCell ref="B23:C23"/>
    <mergeCell ref="B14:C15"/>
    <mergeCell ref="B24:C25"/>
    <mergeCell ref="B26:C27"/>
  </mergeCells>
  <printOptions/>
  <pageMargins left="0.6993055555555555" right="0.6993055555555555" top="0.75" bottom="0.75" header="0.3" footer="0.3"/>
  <pageSetup horizontalDpi="600" verticalDpi="600" orientation="portrait" paperSize="9"/>
</worksheet>
</file>

<file path=xl/worksheets/sheet39.xml><?xml version="1.0" encoding="utf-8"?>
<worksheet xmlns="http://schemas.openxmlformats.org/spreadsheetml/2006/main" xmlns:r="http://schemas.openxmlformats.org/officeDocument/2006/relationships">
  <dimension ref="A1:G31"/>
  <sheetViews>
    <sheetView zoomScalePageLayoutView="0" workbookViewId="0" topLeftCell="A1">
      <selection activeCell="F27" sqref="F27"/>
    </sheetView>
  </sheetViews>
  <sheetFormatPr defaultColWidth="9" defaultRowHeight="12.75"/>
  <cols>
    <col min="1" max="1" width="28" style="0" customWidth="1"/>
    <col min="2" max="2" width="22" style="0" customWidth="1"/>
    <col min="3" max="3" width="37.33203125" style="0" customWidth="1"/>
    <col min="4" max="4" width="18.66015625" style="0" customWidth="1"/>
    <col min="5" max="5" width="40.66015625" style="0" customWidth="1"/>
    <col min="6" max="6" width="18.66015625" style="0" customWidth="1"/>
    <col min="7" max="7" width="22" style="0" customWidth="1"/>
  </cols>
  <sheetData>
    <row r="1" ht="18" customHeight="1">
      <c r="A1" s="23" t="s">
        <v>1942</v>
      </c>
    </row>
    <row r="3" ht="18" customHeight="1">
      <c r="A3" s="8" t="s">
        <v>1943</v>
      </c>
    </row>
    <row r="4" ht="12.75" customHeight="1">
      <c r="A4" s="9" t="s">
        <v>1944</v>
      </c>
    </row>
    <row r="5" ht="13.5" customHeight="1">
      <c r="A5" t="s">
        <v>1945</v>
      </c>
    </row>
    <row r="6" ht="18" customHeight="1">
      <c r="A6" s="10" t="s">
        <v>1946</v>
      </c>
    </row>
    <row r="7" ht="12.75" customHeight="1">
      <c r="A7" s="9" t="s">
        <v>1947</v>
      </c>
    </row>
    <row r="8" spans="1:7" ht="15.75" customHeight="1">
      <c r="A8" s="49" t="s">
        <v>1851</v>
      </c>
      <c r="B8" s="292" t="s">
        <v>1608</v>
      </c>
      <c r="C8" s="293"/>
      <c r="D8" s="265" t="s">
        <v>600</v>
      </c>
      <c r="E8" s="267"/>
      <c r="F8" s="60" t="s">
        <v>440</v>
      </c>
      <c r="G8" s="60" t="s">
        <v>441</v>
      </c>
    </row>
    <row r="9" spans="1:7" ht="15.75" customHeight="1">
      <c r="A9" s="49" t="s">
        <v>1948</v>
      </c>
      <c r="B9" s="281" t="s">
        <v>1949</v>
      </c>
      <c r="C9" s="282"/>
      <c r="D9" s="294">
        <v>4450</v>
      </c>
      <c r="E9" s="288"/>
      <c r="F9" s="62" t="s">
        <v>1950</v>
      </c>
      <c r="G9" s="78">
        <v>0.12</v>
      </c>
    </row>
    <row r="10" spans="1:7" ht="15.75" customHeight="1">
      <c r="A10" s="49" t="s">
        <v>1951</v>
      </c>
      <c r="B10" s="281" t="s">
        <v>1952</v>
      </c>
      <c r="C10" s="282"/>
      <c r="D10" s="294">
        <v>4450</v>
      </c>
      <c r="E10" s="288"/>
      <c r="F10" s="62" t="s">
        <v>1950</v>
      </c>
      <c r="G10" s="78">
        <v>0.12</v>
      </c>
    </row>
    <row r="11" spans="1:7" ht="15.75" customHeight="1">
      <c r="A11" s="49" t="s">
        <v>1953</v>
      </c>
      <c r="B11" s="281" t="s">
        <v>1954</v>
      </c>
      <c r="C11" s="282"/>
      <c r="D11" s="294">
        <v>2600</v>
      </c>
      <c r="E11" s="288"/>
      <c r="F11" s="62" t="s">
        <v>1950</v>
      </c>
      <c r="G11" s="78">
        <v>0.12</v>
      </c>
    </row>
    <row r="12" spans="1:7" ht="15.75" customHeight="1">
      <c r="A12" s="49" t="s">
        <v>1955</v>
      </c>
      <c r="B12" s="281" t="s">
        <v>1956</v>
      </c>
      <c r="C12" s="282"/>
      <c r="D12" s="294">
        <v>2600</v>
      </c>
      <c r="E12" s="288"/>
      <c r="F12" s="62" t="s">
        <v>1950</v>
      </c>
      <c r="G12" s="78">
        <v>0.12</v>
      </c>
    </row>
    <row r="13" spans="1:7" ht="15.75" customHeight="1">
      <c r="A13" s="49" t="s">
        <v>1957</v>
      </c>
      <c r="B13" s="281" t="s">
        <v>1958</v>
      </c>
      <c r="C13" s="282"/>
      <c r="D13" s="294">
        <v>2600</v>
      </c>
      <c r="E13" s="288"/>
      <c r="F13" s="62" t="s">
        <v>1950</v>
      </c>
      <c r="G13" s="78">
        <v>0.12</v>
      </c>
    </row>
    <row r="14" spans="1:7" ht="15.75" customHeight="1">
      <c r="A14" s="58" t="s">
        <v>1959</v>
      </c>
      <c r="B14" s="281" t="s">
        <v>1960</v>
      </c>
      <c r="C14" s="282"/>
      <c r="D14" s="294">
        <v>2600</v>
      </c>
      <c r="E14" s="288"/>
      <c r="F14" s="62" t="s">
        <v>1950</v>
      </c>
      <c r="G14" s="78">
        <v>0.12</v>
      </c>
    </row>
    <row r="15" spans="1:7" ht="15.75" customHeight="1">
      <c r="A15" s="49" t="s">
        <v>1961</v>
      </c>
      <c r="B15" s="281" t="s">
        <v>1962</v>
      </c>
      <c r="C15" s="282"/>
      <c r="D15" s="294">
        <v>13500</v>
      </c>
      <c r="E15" s="288"/>
      <c r="F15" s="62" t="s">
        <v>1950</v>
      </c>
      <c r="G15" s="78">
        <v>0.12</v>
      </c>
    </row>
    <row r="16" spans="1:7" ht="15.75" customHeight="1">
      <c r="A16" s="49" t="s">
        <v>1963</v>
      </c>
      <c r="B16" s="281" t="s">
        <v>1964</v>
      </c>
      <c r="C16" s="282"/>
      <c r="D16" s="294">
        <v>13500</v>
      </c>
      <c r="E16" s="288"/>
      <c r="F16" s="62" t="s">
        <v>1950</v>
      </c>
      <c r="G16" s="78">
        <v>0.12</v>
      </c>
    </row>
    <row r="17" ht="18" customHeight="1">
      <c r="A17" s="10" t="s">
        <v>1965</v>
      </c>
    </row>
    <row r="18" ht="12.75" customHeight="1">
      <c r="A18" s="9" t="s">
        <v>1966</v>
      </c>
    </row>
    <row r="19" ht="12.75" customHeight="1">
      <c r="A19" s="9" t="s">
        <v>1967</v>
      </c>
    </row>
    <row r="20" ht="18" customHeight="1">
      <c r="A20" s="10" t="s">
        <v>1965</v>
      </c>
    </row>
    <row r="21" spans="1:7" ht="15.75" customHeight="1">
      <c r="A21" s="49" t="s">
        <v>1851</v>
      </c>
      <c r="B21" s="292" t="s">
        <v>1608</v>
      </c>
      <c r="C21" s="293"/>
      <c r="D21" s="265" t="s">
        <v>600</v>
      </c>
      <c r="E21" s="267"/>
      <c r="F21" s="60" t="s">
        <v>440</v>
      </c>
      <c r="G21" s="60" t="s">
        <v>441</v>
      </c>
    </row>
    <row r="22" spans="1:7" ht="15.75" customHeight="1">
      <c r="A22" s="49" t="s">
        <v>1968</v>
      </c>
      <c r="B22" s="281" t="s">
        <v>1969</v>
      </c>
      <c r="C22" s="282"/>
      <c r="D22" s="294">
        <v>5200</v>
      </c>
      <c r="E22" s="288"/>
      <c r="F22" s="62" t="s">
        <v>1950</v>
      </c>
      <c r="G22" s="78">
        <v>0.12</v>
      </c>
    </row>
    <row r="23" spans="1:7" ht="15.75" customHeight="1">
      <c r="A23" s="58" t="s">
        <v>1970</v>
      </c>
      <c r="B23" s="281" t="s">
        <v>1971</v>
      </c>
      <c r="C23" s="282"/>
      <c r="D23" s="294">
        <v>24000</v>
      </c>
      <c r="E23" s="288"/>
      <c r="F23" s="62" t="s">
        <v>1950</v>
      </c>
      <c r="G23" s="78">
        <v>0.12</v>
      </c>
    </row>
    <row r="24" spans="1:6" ht="18" customHeight="1">
      <c r="A24" s="23" t="s">
        <v>1972</v>
      </c>
      <c r="B24" s="79"/>
      <c r="F24" s="49"/>
    </row>
    <row r="25" spans="1:2" ht="12.75" customHeight="1">
      <c r="A25" t="s">
        <v>1973</v>
      </c>
      <c r="B25" s="80"/>
    </row>
    <row r="26" spans="1:7" ht="15.75" customHeight="1">
      <c r="A26" s="49" t="s">
        <v>1851</v>
      </c>
      <c r="B26" s="292" t="s">
        <v>1608</v>
      </c>
      <c r="C26" s="293"/>
      <c r="D26" s="265" t="s">
        <v>600</v>
      </c>
      <c r="E26" s="267"/>
      <c r="F26" s="60" t="s">
        <v>440</v>
      </c>
      <c r="G26" s="60" t="s">
        <v>441</v>
      </c>
    </row>
    <row r="27" spans="1:7" ht="15.75" customHeight="1">
      <c r="A27" s="49" t="s">
        <v>1974</v>
      </c>
      <c r="B27" s="281" t="s">
        <v>1975</v>
      </c>
      <c r="C27" s="282"/>
      <c r="D27" s="294">
        <v>4000</v>
      </c>
      <c r="E27" s="288"/>
      <c r="F27" s="62" t="s">
        <v>1950</v>
      </c>
      <c r="G27" s="78">
        <v>0.12</v>
      </c>
    </row>
    <row r="28" spans="1:7" ht="15.75" customHeight="1">
      <c r="A28" s="49" t="s">
        <v>1976</v>
      </c>
      <c r="B28" s="281" t="s">
        <v>1977</v>
      </c>
      <c r="C28" s="282"/>
      <c r="D28" s="294">
        <v>2300</v>
      </c>
      <c r="E28" s="288"/>
      <c r="F28" s="62" t="s">
        <v>1950</v>
      </c>
      <c r="G28" s="78">
        <v>0.12</v>
      </c>
    </row>
    <row r="29" spans="1:7" ht="15.75" customHeight="1">
      <c r="A29" s="49" t="s">
        <v>1978</v>
      </c>
      <c r="B29" s="281" t="s">
        <v>1979</v>
      </c>
      <c r="C29" s="282"/>
      <c r="D29" s="294">
        <v>2000</v>
      </c>
      <c r="E29" s="288"/>
      <c r="F29" s="62" t="s">
        <v>1950</v>
      </c>
      <c r="G29" s="78">
        <v>0.12</v>
      </c>
    </row>
    <row r="30" spans="1:7" ht="15.75" customHeight="1">
      <c r="A30" s="58" t="s">
        <v>1980</v>
      </c>
      <c r="B30" s="281" t="s">
        <v>1981</v>
      </c>
      <c r="C30" s="282"/>
      <c r="D30" s="294">
        <v>13000</v>
      </c>
      <c r="E30" s="288"/>
      <c r="F30" s="62" t="s">
        <v>1950</v>
      </c>
      <c r="G30" s="78">
        <v>0.12</v>
      </c>
    </row>
    <row r="31" ht="12.75" customHeight="1">
      <c r="B31" s="9"/>
    </row>
  </sheetData>
  <sheetProtection/>
  <mergeCells count="34">
    <mergeCell ref="B29:C29"/>
    <mergeCell ref="D29:E29"/>
    <mergeCell ref="B30:C30"/>
    <mergeCell ref="D30:E30"/>
    <mergeCell ref="B26:C26"/>
    <mergeCell ref="D26:E26"/>
    <mergeCell ref="B27:C27"/>
    <mergeCell ref="D27:E27"/>
    <mergeCell ref="B28:C28"/>
    <mergeCell ref="D28:E28"/>
    <mergeCell ref="B21:C21"/>
    <mergeCell ref="D21:E21"/>
    <mergeCell ref="B22:C22"/>
    <mergeCell ref="D22:E22"/>
    <mergeCell ref="B23:C23"/>
    <mergeCell ref="D23:E23"/>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s>
  <printOptions/>
  <pageMargins left="0.6993055555555555" right="0.6993055555555555"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20">
      <selection activeCell="A32" sqref="A32"/>
    </sheetView>
  </sheetViews>
  <sheetFormatPr defaultColWidth="9" defaultRowHeight="12.75"/>
  <cols>
    <col min="1" max="1" width="25.5" style="0" customWidth="1"/>
    <col min="2" max="2" width="7.33203125" style="0" customWidth="1"/>
    <col min="3" max="3" width="13.33203125" style="0" customWidth="1"/>
    <col min="4" max="4" width="7.5" style="0" customWidth="1"/>
    <col min="5" max="5" width="0.82421875" style="0" customWidth="1"/>
    <col min="6" max="6" width="18" style="0" customWidth="1"/>
    <col min="7" max="7" width="3.16015625" style="0" customWidth="1"/>
    <col min="8" max="8" width="8.16015625" style="0" customWidth="1"/>
    <col min="9" max="9" width="25.33203125" style="0" customWidth="1"/>
    <col min="10" max="10" width="4" style="0" customWidth="1"/>
    <col min="11" max="11" width="18.16015625" style="0" customWidth="1"/>
    <col min="12" max="12" width="11.33203125" style="0" customWidth="1"/>
    <col min="13" max="13" width="20.33203125" style="0" customWidth="1"/>
    <col min="14" max="14" width="21.5" style="0" customWidth="1"/>
  </cols>
  <sheetData>
    <row r="1" spans="1:12" ht="15.75" customHeight="1">
      <c r="A1" s="23" t="s">
        <v>596</v>
      </c>
      <c r="B1" s="305" t="s">
        <v>597</v>
      </c>
      <c r="C1" s="305"/>
      <c r="D1" s="305"/>
      <c r="E1" s="305"/>
      <c r="F1" s="305"/>
      <c r="G1" s="305"/>
      <c r="H1" s="305"/>
      <c r="I1" s="305"/>
      <c r="J1" s="305"/>
      <c r="K1" s="305"/>
      <c r="L1" s="305"/>
    </row>
    <row r="2" spans="1:14" ht="18" customHeight="1">
      <c r="A2" s="306" t="s">
        <v>598</v>
      </c>
      <c r="B2" s="306"/>
      <c r="C2" s="306"/>
      <c r="D2" s="306"/>
      <c r="E2" s="306"/>
      <c r="F2" s="306"/>
      <c r="G2" s="306"/>
      <c r="H2" s="306"/>
      <c r="I2" s="306"/>
      <c r="J2" s="306"/>
      <c r="K2" s="189"/>
      <c r="L2" s="49"/>
      <c r="M2" s="49"/>
      <c r="N2" s="49"/>
    </row>
    <row r="3" spans="1:14" ht="15" customHeight="1">
      <c r="A3" s="49" t="s">
        <v>432</v>
      </c>
      <c r="B3" s="307" t="s">
        <v>588</v>
      </c>
      <c r="C3" s="307"/>
      <c r="D3" s="307"/>
      <c r="E3" s="307"/>
      <c r="F3" s="308" t="s">
        <v>599</v>
      </c>
      <c r="G3" s="308"/>
      <c r="H3" s="308"/>
      <c r="I3" s="308" t="s">
        <v>589</v>
      </c>
      <c r="J3" s="308"/>
      <c r="K3" s="309" t="s">
        <v>600</v>
      </c>
      <c r="L3" s="309"/>
      <c r="M3" s="110" t="s">
        <v>440</v>
      </c>
      <c r="N3" s="110" t="s">
        <v>441</v>
      </c>
    </row>
    <row r="4" spans="1:14" ht="15" customHeight="1">
      <c r="A4" s="49" t="s">
        <v>601</v>
      </c>
      <c r="B4" s="297" t="s">
        <v>602</v>
      </c>
      <c r="C4" s="297"/>
      <c r="D4" s="297"/>
      <c r="E4" s="297"/>
      <c r="F4" s="298" t="s">
        <v>603</v>
      </c>
      <c r="G4" s="298"/>
      <c r="H4" s="298"/>
      <c r="I4" s="310" t="s">
        <v>604</v>
      </c>
      <c r="J4" s="310"/>
      <c r="K4" s="272" t="s">
        <v>605</v>
      </c>
      <c r="L4" s="272"/>
      <c r="M4" s="62" t="s">
        <v>450</v>
      </c>
      <c r="N4" s="63">
        <v>0.12</v>
      </c>
    </row>
    <row r="5" spans="1:14" ht="15" customHeight="1">
      <c r="A5" s="49" t="s">
        <v>606</v>
      </c>
      <c r="B5" s="297" t="s">
        <v>607</v>
      </c>
      <c r="C5" s="297"/>
      <c r="D5" s="297"/>
      <c r="E5" s="297"/>
      <c r="F5" s="298" t="s">
        <v>603</v>
      </c>
      <c r="G5" s="298"/>
      <c r="H5" s="298"/>
      <c r="I5" s="310" t="s">
        <v>608</v>
      </c>
      <c r="J5" s="310"/>
      <c r="K5" s="272" t="s">
        <v>609</v>
      </c>
      <c r="L5" s="272"/>
      <c r="M5" s="62" t="s">
        <v>450</v>
      </c>
      <c r="N5" s="63">
        <v>0.12</v>
      </c>
    </row>
    <row r="6" spans="1:14" ht="15" customHeight="1">
      <c r="A6" s="49" t="s">
        <v>610</v>
      </c>
      <c r="B6" s="297" t="s">
        <v>607</v>
      </c>
      <c r="C6" s="297"/>
      <c r="D6" s="297"/>
      <c r="E6" s="297"/>
      <c r="F6" s="298" t="s">
        <v>603</v>
      </c>
      <c r="G6" s="298"/>
      <c r="H6" s="298"/>
      <c r="I6" s="310" t="s">
        <v>611</v>
      </c>
      <c r="J6" s="310"/>
      <c r="K6" s="272" t="s">
        <v>612</v>
      </c>
      <c r="L6" s="272"/>
      <c r="M6" s="62" t="s">
        <v>450</v>
      </c>
      <c r="N6" s="63">
        <v>0.12</v>
      </c>
    </row>
    <row r="7" spans="1:14" ht="18" customHeight="1">
      <c r="A7" s="10" t="s">
        <v>613</v>
      </c>
      <c r="M7" s="111"/>
      <c r="N7" s="111"/>
    </row>
    <row r="8" ht="12.75" customHeight="1">
      <c r="A8" s="93" t="s">
        <v>614</v>
      </c>
    </row>
    <row r="9" ht="13.5" customHeight="1">
      <c r="A9" t="s">
        <v>615</v>
      </c>
    </row>
    <row r="10" ht="12.75" customHeight="1">
      <c r="A10" s="9" t="s">
        <v>616</v>
      </c>
    </row>
    <row r="11" spans="1:14" ht="15" customHeight="1">
      <c r="A11" s="49" t="s">
        <v>432</v>
      </c>
      <c r="B11" s="301" t="s">
        <v>617</v>
      </c>
      <c r="C11" s="301"/>
      <c r="D11" s="301"/>
      <c r="E11" s="301"/>
      <c r="F11" s="301"/>
      <c r="G11" s="302"/>
      <c r="H11" s="311" t="s">
        <v>599</v>
      </c>
      <c r="I11" s="312"/>
      <c r="J11" s="265" t="s">
        <v>618</v>
      </c>
      <c r="K11" s="266"/>
      <c r="L11" s="267"/>
      <c r="M11" s="60" t="s">
        <v>440</v>
      </c>
      <c r="N11" s="60" t="s">
        <v>441</v>
      </c>
    </row>
    <row r="12" spans="1:14" ht="15" customHeight="1">
      <c r="A12" s="85" t="s">
        <v>619</v>
      </c>
      <c r="B12" s="303" t="s">
        <v>620</v>
      </c>
      <c r="C12" s="303"/>
      <c r="D12" s="303"/>
      <c r="E12" s="303"/>
      <c r="F12" s="303"/>
      <c r="G12" s="304"/>
      <c r="H12" s="313" t="s">
        <v>621</v>
      </c>
      <c r="I12" s="314"/>
      <c r="J12" s="315">
        <v>16500</v>
      </c>
      <c r="K12" s="316"/>
      <c r="L12" s="316"/>
      <c r="M12" s="62" t="s">
        <v>450</v>
      </c>
      <c r="N12" s="78">
        <v>0.12</v>
      </c>
    </row>
    <row r="13" spans="1:14" ht="15" customHeight="1">
      <c r="A13" s="49" t="s">
        <v>622</v>
      </c>
      <c r="B13" s="303" t="s">
        <v>623</v>
      </c>
      <c r="C13" s="303"/>
      <c r="D13" s="303"/>
      <c r="E13" s="303"/>
      <c r="F13" s="303"/>
      <c r="G13" s="304"/>
      <c r="H13" s="313" t="s">
        <v>621</v>
      </c>
      <c r="I13" s="314"/>
      <c r="J13" s="315">
        <v>20710</v>
      </c>
      <c r="K13" s="316"/>
      <c r="L13" s="316"/>
      <c r="M13" s="62" t="s">
        <v>450</v>
      </c>
      <c r="N13" s="78">
        <v>0.12</v>
      </c>
    </row>
    <row r="14" spans="1:14" ht="15" customHeight="1">
      <c r="A14" s="49" t="s">
        <v>624</v>
      </c>
      <c r="B14" s="303" t="s">
        <v>625</v>
      </c>
      <c r="C14" s="303"/>
      <c r="D14" s="303"/>
      <c r="E14" s="303"/>
      <c r="F14" s="303"/>
      <c r="G14" s="304"/>
      <c r="H14" s="313" t="s">
        <v>621</v>
      </c>
      <c r="I14" s="314"/>
      <c r="J14" s="315">
        <v>24510</v>
      </c>
      <c r="K14" s="316"/>
      <c r="L14" s="316"/>
      <c r="M14" s="62" t="s">
        <v>450</v>
      </c>
      <c r="N14" s="78">
        <v>0.12</v>
      </c>
    </row>
    <row r="15" spans="1:14" ht="15" customHeight="1">
      <c r="A15" s="49" t="s">
        <v>626</v>
      </c>
      <c r="B15" s="303" t="s">
        <v>627</v>
      </c>
      <c r="C15" s="303"/>
      <c r="D15" s="303"/>
      <c r="E15" s="303"/>
      <c r="F15" s="303"/>
      <c r="G15" s="304"/>
      <c r="H15" s="313" t="s">
        <v>621</v>
      </c>
      <c r="I15" s="314"/>
      <c r="J15" s="315">
        <v>34010</v>
      </c>
      <c r="K15" s="316"/>
      <c r="L15" s="316"/>
      <c r="M15" s="62" t="s">
        <v>450</v>
      </c>
      <c r="N15" s="78">
        <v>0.12</v>
      </c>
    </row>
    <row r="16" spans="1:14" ht="15" customHeight="1">
      <c r="A16" s="49" t="s">
        <v>628</v>
      </c>
      <c r="B16" s="303" t="s">
        <v>629</v>
      </c>
      <c r="C16" s="303"/>
      <c r="D16" s="303"/>
      <c r="E16" s="303"/>
      <c r="F16" s="303"/>
      <c r="G16" s="304"/>
      <c r="H16" s="313" t="s">
        <v>621</v>
      </c>
      <c r="I16" s="314"/>
      <c r="J16" s="315">
        <v>40850</v>
      </c>
      <c r="K16" s="316"/>
      <c r="L16" s="316"/>
      <c r="M16" s="62" t="s">
        <v>450</v>
      </c>
      <c r="N16" s="78">
        <v>0.12</v>
      </c>
    </row>
    <row r="17" spans="1:14" ht="15" customHeight="1">
      <c r="A17" s="49" t="s">
        <v>630</v>
      </c>
      <c r="B17" s="303" t="s">
        <v>631</v>
      </c>
      <c r="C17" s="303"/>
      <c r="D17" s="303"/>
      <c r="E17" s="303"/>
      <c r="F17" s="303"/>
      <c r="G17" s="304"/>
      <c r="H17" s="313" t="s">
        <v>621</v>
      </c>
      <c r="I17" s="314"/>
      <c r="J17" s="315">
        <v>47310</v>
      </c>
      <c r="K17" s="316"/>
      <c r="L17" s="316"/>
      <c r="M17" s="62" t="s">
        <v>450</v>
      </c>
      <c r="N17" s="78">
        <v>0.12</v>
      </c>
    </row>
    <row r="18" spans="1:14" ht="15" customHeight="1">
      <c r="A18" s="49" t="s">
        <v>632</v>
      </c>
      <c r="B18" s="303" t="s">
        <v>633</v>
      </c>
      <c r="C18" s="303"/>
      <c r="D18" s="303"/>
      <c r="E18" s="303"/>
      <c r="F18" s="303"/>
      <c r="G18" s="304"/>
      <c r="H18" s="313" t="s">
        <v>621</v>
      </c>
      <c r="I18" s="314"/>
      <c r="J18" s="315">
        <v>54150</v>
      </c>
      <c r="K18" s="316"/>
      <c r="L18" s="316"/>
      <c r="M18" s="62" t="s">
        <v>450</v>
      </c>
      <c r="N18" s="78">
        <v>0.12</v>
      </c>
    </row>
    <row r="19" spans="1:13" ht="18" customHeight="1">
      <c r="A19" s="10" t="s">
        <v>634</v>
      </c>
      <c r="M19" s="111"/>
    </row>
    <row r="20" spans="1:14" ht="12.75" customHeight="1">
      <c r="A20" s="9" t="s">
        <v>635</v>
      </c>
      <c r="N20" s="63"/>
    </row>
    <row r="21" ht="18" customHeight="1">
      <c r="A21" s="10" t="s">
        <v>636</v>
      </c>
    </row>
    <row r="22" ht="12.75" customHeight="1">
      <c r="A22" s="9" t="s">
        <v>637</v>
      </c>
    </row>
    <row r="23" ht="18" customHeight="1">
      <c r="A23" s="10" t="s">
        <v>638</v>
      </c>
    </row>
    <row r="24" ht="12.75" customHeight="1">
      <c r="A24" s="9" t="s">
        <v>639</v>
      </c>
    </row>
    <row r="25" spans="2:12" ht="15" customHeight="1">
      <c r="B25" s="286" t="s">
        <v>640</v>
      </c>
      <c r="C25" s="286"/>
      <c r="D25" s="286"/>
      <c r="E25" s="317" t="s">
        <v>641</v>
      </c>
      <c r="F25" s="318"/>
      <c r="G25" s="286" t="s">
        <v>642</v>
      </c>
      <c r="H25" s="286"/>
      <c r="I25" s="286"/>
      <c r="J25" s="286"/>
      <c r="K25" s="286"/>
      <c r="L25" s="286"/>
    </row>
    <row r="26" spans="2:12" ht="15" customHeight="1">
      <c r="B26" s="287" t="s">
        <v>643</v>
      </c>
      <c r="C26" s="287"/>
      <c r="D26" s="287"/>
      <c r="E26" s="319">
        <v>2800</v>
      </c>
      <c r="F26" s="320"/>
      <c r="G26" s="287" t="s">
        <v>644</v>
      </c>
      <c r="H26" s="287"/>
      <c r="I26" s="287"/>
      <c r="J26" s="287"/>
      <c r="K26" s="287"/>
      <c r="L26" s="287"/>
    </row>
    <row r="27" spans="2:12" ht="15" customHeight="1">
      <c r="B27" s="287" t="s">
        <v>645</v>
      </c>
      <c r="C27" s="287"/>
      <c r="D27" s="287"/>
      <c r="E27" s="319">
        <v>2056</v>
      </c>
      <c r="F27" s="320"/>
      <c r="G27" s="287" t="s">
        <v>646</v>
      </c>
      <c r="H27" s="287"/>
      <c r="I27" s="287"/>
      <c r="J27" s="287"/>
      <c r="K27" s="287"/>
      <c r="L27" s="287"/>
    </row>
    <row r="28" spans="2:12" ht="15" customHeight="1">
      <c r="B28" s="287" t="s">
        <v>647</v>
      </c>
      <c r="C28" s="287"/>
      <c r="D28" s="287"/>
      <c r="E28" s="319">
        <v>1962</v>
      </c>
      <c r="F28" s="320"/>
      <c r="G28" s="287" t="s">
        <v>648</v>
      </c>
      <c r="H28" s="287"/>
      <c r="I28" s="287"/>
      <c r="J28" s="287"/>
      <c r="K28" s="287"/>
      <c r="L28" s="287"/>
    </row>
    <row r="29" spans="2:12" ht="15" customHeight="1">
      <c r="B29" s="287" t="s">
        <v>649</v>
      </c>
      <c r="C29" s="287"/>
      <c r="D29" s="287"/>
      <c r="E29" s="319">
        <v>2891</v>
      </c>
      <c r="F29" s="320"/>
      <c r="G29" s="287" t="s">
        <v>650</v>
      </c>
      <c r="H29" s="287"/>
      <c r="I29" s="287"/>
      <c r="J29" s="287"/>
      <c r="K29" s="287"/>
      <c r="L29" s="287"/>
    </row>
    <row r="30" ht="12" customHeight="1">
      <c r="A30" s="9" t="s">
        <v>651</v>
      </c>
    </row>
    <row r="31" ht="12" customHeight="1">
      <c r="A31" s="9" t="s">
        <v>652</v>
      </c>
    </row>
    <row r="32" ht="12" customHeight="1">
      <c r="A32" s="9" t="s">
        <v>653</v>
      </c>
    </row>
    <row r="33" ht="12.75" customHeight="1"/>
  </sheetData>
  <sheetProtection/>
  <mergeCells count="57">
    <mergeCell ref="B28:D28"/>
    <mergeCell ref="E28:F28"/>
    <mergeCell ref="G28:L28"/>
    <mergeCell ref="B29:D29"/>
    <mergeCell ref="E29:F29"/>
    <mergeCell ref="G29:L29"/>
    <mergeCell ref="B26:D26"/>
    <mergeCell ref="E26:F26"/>
    <mergeCell ref="G26:L26"/>
    <mergeCell ref="B27:D27"/>
    <mergeCell ref="E27:F27"/>
    <mergeCell ref="G27:L27"/>
    <mergeCell ref="B18:G18"/>
    <mergeCell ref="H18:I18"/>
    <mergeCell ref="J18:L18"/>
    <mergeCell ref="B25:D25"/>
    <mergeCell ref="E25:F25"/>
    <mergeCell ref="G25:L25"/>
    <mergeCell ref="B16:G16"/>
    <mergeCell ref="H16:I16"/>
    <mergeCell ref="J16:L16"/>
    <mergeCell ref="B17:G17"/>
    <mergeCell ref="H17:I17"/>
    <mergeCell ref="J17:L17"/>
    <mergeCell ref="B14:G14"/>
    <mergeCell ref="H14:I14"/>
    <mergeCell ref="J14:L14"/>
    <mergeCell ref="B15:G15"/>
    <mergeCell ref="H15:I15"/>
    <mergeCell ref="J15:L15"/>
    <mergeCell ref="B12:G12"/>
    <mergeCell ref="H12:I12"/>
    <mergeCell ref="J12:L12"/>
    <mergeCell ref="B13:G13"/>
    <mergeCell ref="H13:I13"/>
    <mergeCell ref="J13:L13"/>
    <mergeCell ref="B6:E6"/>
    <mergeCell ref="F6:H6"/>
    <mergeCell ref="I6:J6"/>
    <mergeCell ref="K6:L6"/>
    <mergeCell ref="B11:G11"/>
    <mergeCell ref="H11:I11"/>
    <mergeCell ref="J11:L11"/>
    <mergeCell ref="B4:E4"/>
    <mergeCell ref="F4:H4"/>
    <mergeCell ref="I4:J4"/>
    <mergeCell ref="K4:L4"/>
    <mergeCell ref="B5:E5"/>
    <mergeCell ref="F5:H5"/>
    <mergeCell ref="I5:J5"/>
    <mergeCell ref="K5:L5"/>
    <mergeCell ref="B1:L1"/>
    <mergeCell ref="A2:J2"/>
    <mergeCell ref="B3:E3"/>
    <mergeCell ref="F3:H3"/>
    <mergeCell ref="I3:J3"/>
    <mergeCell ref="K3:L3"/>
  </mergeCells>
  <hyperlinks>
    <hyperlink ref="G29" r:id="rId1" display="http://www.idtdna.com/pages/docs/synthetic-biology/pidtblue.fas"/>
    <hyperlink ref="G28" r:id="rId2" display="http://www.idtdna.com/pages/docs/synthetic-biology/pidtsmart_kan.fas"/>
    <hyperlink ref="G27" r:id="rId3" display="http://www.idtdna.com/pages/docs/synthetic-biology/pidtsmart_amp.fas"/>
    <hyperlink ref="G26" r:id="rId4" display="http://www.idtdna.com/pages/docs/syntheticbiology/pucidt.fas"/>
  </hyperlinks>
  <printOptions/>
  <pageMargins left="0.6993055555555555" right="0.6993055555555555"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G22"/>
  <sheetViews>
    <sheetView zoomScalePageLayoutView="0" workbookViewId="0" topLeftCell="A1">
      <selection activeCell="E12" sqref="E12"/>
    </sheetView>
  </sheetViews>
  <sheetFormatPr defaultColWidth="9" defaultRowHeight="12.75"/>
  <cols>
    <col min="1" max="1" width="25.83203125" style="0" customWidth="1"/>
    <col min="2" max="2" width="22" style="0" customWidth="1"/>
    <col min="3" max="3" width="37.33203125" style="0" customWidth="1"/>
    <col min="4" max="4" width="48.5" style="0" customWidth="1"/>
    <col min="5" max="5" width="10.83203125" style="0" customWidth="1"/>
    <col min="6" max="6" width="17.83203125" style="0" customWidth="1"/>
    <col min="7" max="7" width="21.16015625" style="0" customWidth="1"/>
  </cols>
  <sheetData>
    <row r="1" ht="12.75">
      <c r="A1" t="s">
        <v>1942</v>
      </c>
    </row>
    <row r="3" ht="18" customHeight="1">
      <c r="A3" s="23" t="s">
        <v>1982</v>
      </c>
    </row>
    <row r="4" spans="1:2" ht="18" customHeight="1">
      <c r="A4" t="s">
        <v>1983</v>
      </c>
      <c r="B4" s="8"/>
    </row>
    <row r="5" spans="1:7" ht="15.75" customHeight="1">
      <c r="A5" s="49" t="s">
        <v>1851</v>
      </c>
      <c r="B5" s="292" t="s">
        <v>1608</v>
      </c>
      <c r="C5" s="293"/>
      <c r="D5" s="265" t="s">
        <v>569</v>
      </c>
      <c r="E5" s="267"/>
      <c r="F5" s="60" t="s">
        <v>440</v>
      </c>
      <c r="G5" s="60" t="s">
        <v>441</v>
      </c>
    </row>
    <row r="6" spans="1:7" ht="15.75" customHeight="1">
      <c r="A6" s="49" t="s">
        <v>1984</v>
      </c>
      <c r="B6" s="281" t="s">
        <v>1985</v>
      </c>
      <c r="C6" s="282"/>
      <c r="D6" s="294">
        <v>2600</v>
      </c>
      <c r="E6" s="288"/>
      <c r="F6" s="62" t="s">
        <v>1950</v>
      </c>
      <c r="G6" s="78">
        <v>0.12</v>
      </c>
    </row>
    <row r="7" spans="1:7" ht="15.75" customHeight="1">
      <c r="A7" s="49" t="s">
        <v>1986</v>
      </c>
      <c r="B7" s="281" t="s">
        <v>1987</v>
      </c>
      <c r="C7" s="282"/>
      <c r="D7" s="294">
        <v>2600</v>
      </c>
      <c r="E7" s="288"/>
      <c r="F7" s="62" t="s">
        <v>1950</v>
      </c>
      <c r="G7" s="78">
        <v>0.12</v>
      </c>
    </row>
    <row r="8" spans="1:7" ht="15.75" customHeight="1">
      <c r="A8" s="49" t="s">
        <v>1988</v>
      </c>
      <c r="B8" s="281" t="s">
        <v>1989</v>
      </c>
      <c r="C8" s="282"/>
      <c r="D8" s="294">
        <v>6000</v>
      </c>
      <c r="E8" s="288"/>
      <c r="F8" s="62" t="s">
        <v>1950</v>
      </c>
      <c r="G8" s="78">
        <v>0.12</v>
      </c>
    </row>
    <row r="9" spans="1:7" ht="15.75" customHeight="1">
      <c r="A9" s="49" t="s">
        <v>1990</v>
      </c>
      <c r="B9" s="281" t="s">
        <v>1991</v>
      </c>
      <c r="C9" s="282"/>
      <c r="D9" s="294">
        <v>13500</v>
      </c>
      <c r="E9" s="288"/>
      <c r="F9" s="62" t="s">
        <v>1950</v>
      </c>
      <c r="G9" s="78">
        <v>0.12</v>
      </c>
    </row>
    <row r="10" ht="18" customHeight="1">
      <c r="B10" s="10" t="s">
        <v>1992</v>
      </c>
    </row>
    <row r="11" ht="12.75" customHeight="1">
      <c r="B11" s="9" t="s">
        <v>1993</v>
      </c>
    </row>
    <row r="12" ht="13.5" customHeight="1">
      <c r="B12" t="s">
        <v>1994</v>
      </c>
    </row>
    <row r="13" ht="18" customHeight="1">
      <c r="B13" s="10" t="s">
        <v>1995</v>
      </c>
    </row>
    <row r="14" ht="12.75" customHeight="1">
      <c r="B14" s="9" t="s">
        <v>1996</v>
      </c>
    </row>
    <row r="15" ht="18" customHeight="1">
      <c r="B15" s="10" t="s">
        <v>1997</v>
      </c>
    </row>
    <row r="16" ht="12.75" customHeight="1">
      <c r="B16" s="9" t="s">
        <v>1998</v>
      </c>
    </row>
    <row r="17" spans="1:7" ht="15.75" customHeight="1">
      <c r="A17" s="49" t="s">
        <v>1851</v>
      </c>
      <c r="B17" s="292" t="s">
        <v>1608</v>
      </c>
      <c r="C17" s="293"/>
      <c r="D17" s="265" t="s">
        <v>600</v>
      </c>
      <c r="E17" s="267"/>
      <c r="F17" s="60" t="s">
        <v>440</v>
      </c>
      <c r="G17" s="60" t="s">
        <v>441</v>
      </c>
    </row>
    <row r="18" spans="1:7" ht="15.75" customHeight="1">
      <c r="A18" s="49" t="s">
        <v>1999</v>
      </c>
      <c r="B18" s="281" t="s">
        <v>2000</v>
      </c>
      <c r="C18" s="282"/>
      <c r="D18" s="294">
        <v>11000</v>
      </c>
      <c r="E18" s="288"/>
      <c r="F18" s="62" t="s">
        <v>450</v>
      </c>
      <c r="G18" s="78">
        <v>0.12</v>
      </c>
    </row>
    <row r="19" spans="1:7" ht="15.75" customHeight="1">
      <c r="A19" s="49" t="s">
        <v>2001</v>
      </c>
      <c r="B19" s="281" t="s">
        <v>2002</v>
      </c>
      <c r="C19" s="282"/>
      <c r="D19" s="294">
        <v>11000</v>
      </c>
      <c r="E19" s="288"/>
      <c r="F19" s="62" t="s">
        <v>450</v>
      </c>
      <c r="G19" s="78">
        <v>0.12</v>
      </c>
    </row>
    <row r="20" ht="18" customHeight="1">
      <c r="B20" s="10" t="s">
        <v>2003</v>
      </c>
    </row>
    <row r="21" ht="12.75" customHeight="1">
      <c r="B21" s="9" t="s">
        <v>2004</v>
      </c>
    </row>
    <row r="22" ht="12.75" customHeight="1">
      <c r="B22" s="9"/>
    </row>
  </sheetData>
  <sheetProtection/>
  <mergeCells count="16">
    <mergeCell ref="B18:C18"/>
    <mergeCell ref="D18:E18"/>
    <mergeCell ref="B19:C19"/>
    <mergeCell ref="D19:E19"/>
    <mergeCell ref="B8:C8"/>
    <mergeCell ref="D8:E8"/>
    <mergeCell ref="B9:C9"/>
    <mergeCell ref="D9:E9"/>
    <mergeCell ref="B17:C17"/>
    <mergeCell ref="D17:E17"/>
    <mergeCell ref="B5:C5"/>
    <mergeCell ref="D5:E5"/>
    <mergeCell ref="B6:C6"/>
    <mergeCell ref="D6:E6"/>
    <mergeCell ref="B7:C7"/>
    <mergeCell ref="D7:E7"/>
  </mergeCells>
  <printOptions/>
  <pageMargins left="0.6993055555555555" right="0.6993055555555555" top="0.75" bottom="0.75" header="0.3" footer="0.3"/>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F33"/>
  <sheetViews>
    <sheetView zoomScale="115" zoomScaleNormal="115" zoomScalePageLayoutView="0" workbookViewId="0" topLeftCell="A1">
      <selection activeCell="A19" sqref="A19"/>
    </sheetView>
  </sheetViews>
  <sheetFormatPr defaultColWidth="9" defaultRowHeight="12.75"/>
  <cols>
    <col min="1" max="1" width="29.83203125" style="0" customWidth="1"/>
    <col min="2" max="2" width="22" style="0" customWidth="1"/>
    <col min="3" max="3" width="25" style="0" customWidth="1"/>
    <col min="4" max="4" width="23.16015625" style="0" customWidth="1"/>
    <col min="5" max="5" width="16.66015625" style="0" customWidth="1"/>
    <col min="6" max="6" width="10.33203125" style="0" customWidth="1"/>
  </cols>
  <sheetData>
    <row r="1" spans="1:4" ht="22.5" customHeight="1">
      <c r="A1" s="67" t="s">
        <v>2005</v>
      </c>
      <c r="B1" s="359" t="s">
        <v>2006</v>
      </c>
      <c r="C1" s="359"/>
      <c r="D1" s="359"/>
    </row>
    <row r="2" ht="18" customHeight="1">
      <c r="A2" t="s">
        <v>2007</v>
      </c>
    </row>
    <row r="3" ht="13.5" customHeight="1">
      <c r="A3" t="s">
        <v>2008</v>
      </c>
    </row>
    <row r="4" ht="13.5" customHeight="1">
      <c r="A4" t="s">
        <v>2009</v>
      </c>
    </row>
    <row r="5" ht="13.5" customHeight="1">
      <c r="A5" t="s">
        <v>2010</v>
      </c>
    </row>
    <row r="6" ht="18" customHeight="1">
      <c r="A6" t="s">
        <v>2011</v>
      </c>
    </row>
    <row r="7" ht="13.5" customHeight="1">
      <c r="A7" t="s">
        <v>2012</v>
      </c>
    </row>
    <row r="8" ht="12.75" customHeight="1">
      <c r="A8" s="9" t="s">
        <v>2013</v>
      </c>
    </row>
    <row r="9" ht="12.75" customHeight="1">
      <c r="A9" s="9" t="s">
        <v>2014</v>
      </c>
    </row>
    <row r="10" ht="12.75" customHeight="1">
      <c r="A10" s="9" t="s">
        <v>2015</v>
      </c>
    </row>
    <row r="11" spans="1:6" ht="12.75" customHeight="1">
      <c r="A11" s="49" t="s">
        <v>1851</v>
      </c>
      <c r="B11" s="286" t="s">
        <v>1608</v>
      </c>
      <c r="C11" s="286"/>
      <c r="D11" s="69" t="s">
        <v>600</v>
      </c>
      <c r="E11" s="59" t="s">
        <v>440</v>
      </c>
      <c r="F11" s="59" t="s">
        <v>441</v>
      </c>
    </row>
    <row r="12" spans="1:6" ht="12.75" customHeight="1">
      <c r="A12" s="58" t="s">
        <v>2016</v>
      </c>
      <c r="B12" s="448" t="s">
        <v>2017</v>
      </c>
      <c r="C12" s="448"/>
      <c r="D12" s="71">
        <v>40658</v>
      </c>
      <c r="E12" s="62" t="s">
        <v>450</v>
      </c>
      <c r="F12" s="63">
        <v>0.12</v>
      </c>
    </row>
    <row r="13" spans="1:6" ht="12.75" customHeight="1">
      <c r="A13" s="72" t="s">
        <v>2018</v>
      </c>
      <c r="B13" s="448" t="s">
        <v>2019</v>
      </c>
      <c r="C13" s="448"/>
      <c r="D13" s="71">
        <v>18000</v>
      </c>
      <c r="E13" s="62" t="s">
        <v>450</v>
      </c>
      <c r="F13" s="63">
        <v>0.12</v>
      </c>
    </row>
    <row r="14" spans="1:6" ht="12.75" customHeight="1">
      <c r="A14" s="58" t="s">
        <v>2020</v>
      </c>
      <c r="B14" s="448" t="s">
        <v>2021</v>
      </c>
      <c r="C14" s="448"/>
      <c r="D14" s="71" t="s">
        <v>1177</v>
      </c>
      <c r="E14" s="62" t="s">
        <v>450</v>
      </c>
      <c r="F14" s="63">
        <v>0.12</v>
      </c>
    </row>
    <row r="15" spans="1:6" ht="12.75" customHeight="1">
      <c r="A15" s="72" t="s">
        <v>2022</v>
      </c>
      <c r="B15" s="448" t="s">
        <v>2023</v>
      </c>
      <c r="C15" s="448"/>
      <c r="D15" s="71" t="s">
        <v>1177</v>
      </c>
      <c r="E15" s="62" t="s">
        <v>450</v>
      </c>
      <c r="F15" s="63">
        <v>0.12</v>
      </c>
    </row>
    <row r="16" spans="1:6" ht="12.75" customHeight="1">
      <c r="A16" s="73"/>
      <c r="B16" s="74"/>
      <c r="C16" s="74"/>
      <c r="D16" s="75"/>
      <c r="E16" s="76"/>
      <c r="F16" s="77"/>
    </row>
    <row r="17" ht="18" customHeight="1">
      <c r="A17" t="s">
        <v>2024</v>
      </c>
    </row>
    <row r="18" ht="12.75" customHeight="1">
      <c r="A18" s="9" t="s">
        <v>2025</v>
      </c>
    </row>
    <row r="19" ht="13.5" customHeight="1">
      <c r="A19" t="s">
        <v>2026</v>
      </c>
    </row>
    <row r="20" ht="13.5" customHeight="1">
      <c r="A20" t="s">
        <v>2027</v>
      </c>
    </row>
    <row r="21" ht="18" customHeight="1">
      <c r="A21" t="s">
        <v>2028</v>
      </c>
    </row>
    <row r="22" ht="13.5" customHeight="1">
      <c r="A22" t="s">
        <v>2029</v>
      </c>
    </row>
    <row r="23" ht="12.75" customHeight="1">
      <c r="A23" s="9" t="s">
        <v>2030</v>
      </c>
    </row>
    <row r="24" ht="12.75" customHeight="1">
      <c r="A24" s="9" t="s">
        <v>2031</v>
      </c>
    </row>
    <row r="25" ht="12.75" customHeight="1">
      <c r="A25" s="9" t="s">
        <v>2014</v>
      </c>
    </row>
    <row r="26" ht="12.75" customHeight="1">
      <c r="A26" s="9" t="s">
        <v>2032</v>
      </c>
    </row>
    <row r="27" ht="18" customHeight="1">
      <c r="A27" t="s">
        <v>2033</v>
      </c>
    </row>
    <row r="28" spans="1:6" ht="12.75" customHeight="1">
      <c r="A28" s="49" t="s">
        <v>1851</v>
      </c>
      <c r="B28" s="286" t="s">
        <v>1608</v>
      </c>
      <c r="C28" s="286"/>
      <c r="D28" s="69" t="s">
        <v>600</v>
      </c>
      <c r="E28" s="59" t="s">
        <v>440</v>
      </c>
      <c r="F28" s="59" t="s">
        <v>441</v>
      </c>
    </row>
    <row r="29" spans="1:6" ht="12.75" customHeight="1">
      <c r="A29" s="49" t="s">
        <v>2034</v>
      </c>
      <c r="B29" s="448" t="s">
        <v>2035</v>
      </c>
      <c r="C29" s="448"/>
      <c r="D29" s="71">
        <v>15000</v>
      </c>
      <c r="E29" s="62" t="s">
        <v>450</v>
      </c>
      <c r="F29" s="63">
        <v>0.12</v>
      </c>
    </row>
    <row r="30" spans="1:6" ht="12.75" customHeight="1">
      <c r="A30" s="49" t="s">
        <v>2036</v>
      </c>
      <c r="B30" s="448" t="s">
        <v>2037</v>
      </c>
      <c r="C30" s="448"/>
      <c r="D30" s="71">
        <v>33670</v>
      </c>
      <c r="E30" s="62" t="s">
        <v>450</v>
      </c>
      <c r="F30" s="63">
        <v>0.12</v>
      </c>
    </row>
    <row r="31" spans="1:6" ht="12.75" customHeight="1">
      <c r="A31" s="49" t="s">
        <v>2038</v>
      </c>
      <c r="B31" s="448" t="s">
        <v>2039</v>
      </c>
      <c r="C31" s="448"/>
      <c r="D31" s="71" t="s">
        <v>1177</v>
      </c>
      <c r="E31" s="62" t="s">
        <v>450</v>
      </c>
      <c r="F31" s="63">
        <v>0.12</v>
      </c>
    </row>
    <row r="32" spans="1:6" ht="12.75" customHeight="1">
      <c r="A32" s="49" t="s">
        <v>2040</v>
      </c>
      <c r="B32" s="448" t="s">
        <v>2041</v>
      </c>
      <c r="C32" s="448"/>
      <c r="D32" s="71" t="s">
        <v>1177</v>
      </c>
      <c r="E32" s="62" t="s">
        <v>450</v>
      </c>
      <c r="F32" s="63">
        <v>0.12</v>
      </c>
    </row>
    <row r="33" spans="2:6" ht="12.75" customHeight="1">
      <c r="B33" s="74"/>
      <c r="C33" s="74"/>
      <c r="D33" s="75"/>
      <c r="E33" s="76"/>
      <c r="F33" s="77"/>
    </row>
    <row r="34" ht="12.75" customHeight="1"/>
  </sheetData>
  <sheetProtection/>
  <mergeCells count="11">
    <mergeCell ref="B28:C28"/>
    <mergeCell ref="B29:C29"/>
    <mergeCell ref="B30:C30"/>
    <mergeCell ref="B31:C31"/>
    <mergeCell ref="B32:C32"/>
    <mergeCell ref="B1:D1"/>
    <mergeCell ref="B11:C11"/>
    <mergeCell ref="B12:C12"/>
    <mergeCell ref="B13:C13"/>
    <mergeCell ref="B14:C14"/>
    <mergeCell ref="B15:C15"/>
  </mergeCells>
  <printOptions/>
  <pageMargins left="0.6993055555555555" right="0.6993055555555555" top="0.75" bottom="0.75" header="0.3" footer="0.3"/>
  <pageSetup horizontalDpi="600" verticalDpi="600" orientation="portrait" paperSize="9"/>
</worksheet>
</file>

<file path=xl/worksheets/sheet42.xml><?xml version="1.0" encoding="utf-8"?>
<worksheet xmlns="http://schemas.openxmlformats.org/spreadsheetml/2006/main" xmlns:r="http://schemas.openxmlformats.org/officeDocument/2006/relationships">
  <dimension ref="A1:K35"/>
  <sheetViews>
    <sheetView zoomScalePageLayoutView="0" workbookViewId="0" topLeftCell="A1">
      <selection activeCell="J36" sqref="J36"/>
    </sheetView>
  </sheetViews>
  <sheetFormatPr defaultColWidth="9" defaultRowHeight="12.75"/>
  <cols>
    <col min="1" max="1" width="27.33203125" style="0" customWidth="1"/>
    <col min="2" max="2" width="22" style="0" customWidth="1"/>
    <col min="3" max="3" width="6.5" style="0" customWidth="1"/>
    <col min="4" max="4" width="46.16015625" style="0" customWidth="1"/>
    <col min="5" max="5" width="6.66015625" style="0" customWidth="1"/>
    <col min="6" max="6" width="13.33203125" style="0" customWidth="1"/>
    <col min="7" max="7" width="11.5" style="0" customWidth="1"/>
    <col min="8" max="8" width="6.5" style="0" customWidth="1"/>
    <col min="9" max="9" width="5.33203125" style="0" customWidth="1"/>
    <col min="10" max="10" width="17.83203125" style="0" customWidth="1"/>
    <col min="11" max="11" width="24.83203125" style="0" customWidth="1"/>
  </cols>
  <sheetData>
    <row r="1" ht="12.75">
      <c r="A1" s="23" t="s">
        <v>2042</v>
      </c>
    </row>
    <row r="2" ht="18" customHeight="1">
      <c r="A2" s="10" t="s">
        <v>2043</v>
      </c>
    </row>
    <row r="3" ht="12.75" customHeight="1">
      <c r="A3" s="9" t="s">
        <v>2044</v>
      </c>
    </row>
    <row r="4" ht="12.75" customHeight="1">
      <c r="A4" t="s">
        <v>2045</v>
      </c>
    </row>
    <row r="5" ht="12.75" customHeight="1">
      <c r="A5" t="s">
        <v>2046</v>
      </c>
    </row>
    <row r="6" ht="12.75" customHeight="1">
      <c r="A6" t="s">
        <v>2047</v>
      </c>
    </row>
    <row r="7" ht="12.75" customHeight="1">
      <c r="A7" t="s">
        <v>2048</v>
      </c>
    </row>
    <row r="8" ht="12.75" customHeight="1">
      <c r="A8" t="s">
        <v>2049</v>
      </c>
    </row>
    <row r="9" spans="1:11" ht="28.5" customHeight="1">
      <c r="A9" s="49" t="s">
        <v>1851</v>
      </c>
      <c r="B9" s="292" t="s">
        <v>2050</v>
      </c>
      <c r="C9" s="293"/>
      <c r="D9" s="65" t="s">
        <v>642</v>
      </c>
      <c r="E9" s="50" t="s">
        <v>2051</v>
      </c>
      <c r="F9" s="51" t="s">
        <v>2052</v>
      </c>
      <c r="G9" s="50" t="s">
        <v>2053</v>
      </c>
      <c r="H9" s="265" t="s">
        <v>2054</v>
      </c>
      <c r="I9" s="267"/>
      <c r="J9" s="60" t="s">
        <v>440</v>
      </c>
      <c r="K9" s="60" t="s">
        <v>441</v>
      </c>
    </row>
    <row r="10" spans="1:11" ht="15.75" customHeight="1">
      <c r="A10" s="49" t="s">
        <v>2055</v>
      </c>
      <c r="B10" s="281" t="s">
        <v>2056</v>
      </c>
      <c r="C10" s="282"/>
      <c r="D10" s="46" t="s">
        <v>2057</v>
      </c>
      <c r="E10" s="52" t="s">
        <v>2058</v>
      </c>
      <c r="F10" s="61">
        <v>6148</v>
      </c>
      <c r="G10" s="44" t="s">
        <v>2059</v>
      </c>
      <c r="H10" s="294">
        <v>1600</v>
      </c>
      <c r="I10" s="288"/>
      <c r="J10" s="62" t="s">
        <v>450</v>
      </c>
      <c r="K10" s="63">
        <v>0.12</v>
      </c>
    </row>
    <row r="11" spans="1:11" ht="15.75" customHeight="1">
      <c r="A11" s="49" t="s">
        <v>2060</v>
      </c>
      <c r="B11" s="281" t="s">
        <v>2061</v>
      </c>
      <c r="C11" s="282"/>
      <c r="D11" s="46" t="s">
        <v>2062</v>
      </c>
      <c r="E11" s="52" t="s">
        <v>2063</v>
      </c>
      <c r="F11" s="46" t="s">
        <v>2064</v>
      </c>
      <c r="G11" s="44" t="s">
        <v>2065</v>
      </c>
      <c r="H11" s="294">
        <v>1600</v>
      </c>
      <c r="I11" s="288"/>
      <c r="J11" s="62" t="s">
        <v>450</v>
      </c>
      <c r="K11" s="63">
        <v>0.12</v>
      </c>
    </row>
    <row r="12" spans="1:11" ht="15.75" customHeight="1">
      <c r="A12" s="49" t="s">
        <v>2066</v>
      </c>
      <c r="B12" s="281" t="s">
        <v>2067</v>
      </c>
      <c r="C12" s="282"/>
      <c r="D12" s="46" t="s">
        <v>2068</v>
      </c>
      <c r="E12" s="52" t="s">
        <v>2069</v>
      </c>
      <c r="F12" s="61">
        <v>6103</v>
      </c>
      <c r="G12" s="44" t="s">
        <v>2070</v>
      </c>
      <c r="H12" s="294">
        <v>1600</v>
      </c>
      <c r="I12" s="288"/>
      <c r="J12" s="62" t="s">
        <v>450</v>
      </c>
      <c r="K12" s="63">
        <v>0.12</v>
      </c>
    </row>
    <row r="13" spans="1:11" ht="15.75" customHeight="1">
      <c r="A13" s="49" t="s">
        <v>2071</v>
      </c>
      <c r="B13" s="281" t="s">
        <v>2072</v>
      </c>
      <c r="C13" s="282"/>
      <c r="D13" s="46" t="s">
        <v>2073</v>
      </c>
      <c r="E13" s="52" t="s">
        <v>2074</v>
      </c>
      <c r="F13" s="46" t="s">
        <v>2075</v>
      </c>
      <c r="G13" s="44" t="s">
        <v>2076</v>
      </c>
      <c r="H13" s="294">
        <v>1600</v>
      </c>
      <c r="I13" s="288"/>
      <c r="J13" s="62" t="s">
        <v>450</v>
      </c>
      <c r="K13" s="63">
        <v>0.12</v>
      </c>
    </row>
    <row r="14" spans="1:11" ht="15.75" customHeight="1">
      <c r="A14" s="49" t="s">
        <v>2077</v>
      </c>
      <c r="B14" s="281" t="s">
        <v>2078</v>
      </c>
      <c r="C14" s="282"/>
      <c r="D14" s="46" t="s">
        <v>2079</v>
      </c>
      <c r="E14" s="52" t="s">
        <v>2080</v>
      </c>
      <c r="F14" s="46" t="s">
        <v>2081</v>
      </c>
      <c r="G14" s="44" t="s">
        <v>2082</v>
      </c>
      <c r="H14" s="294">
        <v>1600</v>
      </c>
      <c r="I14" s="288"/>
      <c r="J14" s="62" t="s">
        <v>450</v>
      </c>
      <c r="K14" s="63">
        <v>0.12</v>
      </c>
    </row>
    <row r="15" spans="1:11" ht="15.75" customHeight="1">
      <c r="A15" s="49" t="s">
        <v>2083</v>
      </c>
      <c r="B15" s="281" t="s">
        <v>2084</v>
      </c>
      <c r="C15" s="282"/>
      <c r="D15" s="46" t="s">
        <v>2085</v>
      </c>
      <c r="E15" s="54">
        <v>54</v>
      </c>
      <c r="F15" s="46" t="s">
        <v>2086</v>
      </c>
      <c r="G15" s="44" t="s">
        <v>2087</v>
      </c>
      <c r="H15" s="294">
        <v>1600</v>
      </c>
      <c r="I15" s="288"/>
      <c r="J15" s="62" t="s">
        <v>450</v>
      </c>
      <c r="K15" s="63">
        <v>0.12</v>
      </c>
    </row>
    <row r="16" spans="1:11" ht="15.75" customHeight="1">
      <c r="A16" s="49" t="s">
        <v>2088</v>
      </c>
      <c r="B16" s="281" t="s">
        <v>2089</v>
      </c>
      <c r="C16" s="282"/>
      <c r="D16" s="46" t="s">
        <v>2090</v>
      </c>
      <c r="E16" s="52" t="s">
        <v>2091</v>
      </c>
      <c r="F16" s="46" t="s">
        <v>2092</v>
      </c>
      <c r="G16" s="44" t="s">
        <v>2093</v>
      </c>
      <c r="H16" s="294">
        <v>1600</v>
      </c>
      <c r="I16" s="288"/>
      <c r="J16" s="62" t="s">
        <v>450</v>
      </c>
      <c r="K16" s="63">
        <v>0.12</v>
      </c>
    </row>
    <row r="17" spans="1:11" ht="15.75" customHeight="1">
      <c r="A17" s="49" t="s">
        <v>2094</v>
      </c>
      <c r="B17" s="281" t="s">
        <v>2095</v>
      </c>
      <c r="C17" s="282"/>
      <c r="D17" s="66" t="s">
        <v>2096</v>
      </c>
      <c r="E17" s="52" t="s">
        <v>2097</v>
      </c>
      <c r="F17" s="46" t="s">
        <v>2098</v>
      </c>
      <c r="G17" s="44" t="s">
        <v>2099</v>
      </c>
      <c r="H17" s="294">
        <v>1600</v>
      </c>
      <c r="I17" s="288"/>
      <c r="J17" s="62" t="s">
        <v>450</v>
      </c>
      <c r="K17" s="63">
        <v>0.12</v>
      </c>
    </row>
    <row r="18" spans="1:11" ht="15.75" customHeight="1">
      <c r="A18" s="49" t="s">
        <v>2100</v>
      </c>
      <c r="B18" s="281" t="s">
        <v>2101</v>
      </c>
      <c r="C18" s="282"/>
      <c r="D18" s="46" t="s">
        <v>2102</v>
      </c>
      <c r="E18" s="52" t="s">
        <v>2103</v>
      </c>
      <c r="F18" s="46" t="s">
        <v>2104</v>
      </c>
      <c r="G18" s="44" t="s">
        <v>2105</v>
      </c>
      <c r="H18" s="294">
        <v>1600</v>
      </c>
      <c r="I18" s="288"/>
      <c r="J18" s="62" t="s">
        <v>450</v>
      </c>
      <c r="K18" s="63">
        <v>0.12</v>
      </c>
    </row>
    <row r="19" spans="1:11" ht="15.75" customHeight="1">
      <c r="A19" s="49" t="s">
        <v>2106</v>
      </c>
      <c r="B19" s="281" t="s">
        <v>2107</v>
      </c>
      <c r="C19" s="282"/>
      <c r="D19" s="46" t="s">
        <v>2108</v>
      </c>
      <c r="E19" s="52" t="s">
        <v>2109</v>
      </c>
      <c r="F19" s="46" t="s">
        <v>2110</v>
      </c>
      <c r="G19" s="44" t="s">
        <v>2111</v>
      </c>
      <c r="H19" s="294">
        <v>1600</v>
      </c>
      <c r="I19" s="288"/>
      <c r="J19" s="62" t="s">
        <v>450</v>
      </c>
      <c r="K19" s="63">
        <v>0.12</v>
      </c>
    </row>
    <row r="20" spans="1:11" ht="15.75" customHeight="1">
      <c r="A20" s="49" t="s">
        <v>2112</v>
      </c>
      <c r="B20" s="281" t="s">
        <v>2113</v>
      </c>
      <c r="C20" s="282"/>
      <c r="D20" s="46" t="s">
        <v>2114</v>
      </c>
      <c r="E20" s="52" t="s">
        <v>2115</v>
      </c>
      <c r="F20" s="61">
        <v>5991</v>
      </c>
      <c r="G20" s="44" t="s">
        <v>2116</v>
      </c>
      <c r="H20" s="294">
        <v>1600</v>
      </c>
      <c r="I20" s="288"/>
      <c r="J20" s="62" t="s">
        <v>450</v>
      </c>
      <c r="K20" s="63">
        <v>0.12</v>
      </c>
    </row>
    <row r="21" spans="1:11" ht="15.75" customHeight="1">
      <c r="A21" s="49" t="s">
        <v>2117</v>
      </c>
      <c r="B21" s="281" t="s">
        <v>2118</v>
      </c>
      <c r="C21" s="282"/>
      <c r="D21" s="46" t="s">
        <v>2119</v>
      </c>
      <c r="E21" s="52" t="s">
        <v>2120</v>
      </c>
      <c r="F21" s="46" t="s">
        <v>2121</v>
      </c>
      <c r="G21" s="44" t="s">
        <v>2122</v>
      </c>
      <c r="H21" s="294">
        <v>1600</v>
      </c>
      <c r="I21" s="288"/>
      <c r="J21" s="62" t="s">
        <v>450</v>
      </c>
      <c r="K21" s="63">
        <v>0.12</v>
      </c>
    </row>
    <row r="22" spans="1:11" ht="15.75" customHeight="1">
      <c r="A22" s="49" t="s">
        <v>2123</v>
      </c>
      <c r="B22" s="281" t="s">
        <v>2124</v>
      </c>
      <c r="C22" s="282"/>
      <c r="D22" s="46" t="s">
        <v>2125</v>
      </c>
      <c r="E22" s="54">
        <v>53</v>
      </c>
      <c r="F22" s="46" t="s">
        <v>2126</v>
      </c>
      <c r="G22" s="44" t="s">
        <v>2127</v>
      </c>
      <c r="H22" s="294">
        <v>1600</v>
      </c>
      <c r="I22" s="288"/>
      <c r="J22" s="62" t="s">
        <v>450</v>
      </c>
      <c r="K22" s="63">
        <v>0.12</v>
      </c>
    </row>
    <row r="23" spans="1:11" ht="15.75" customHeight="1">
      <c r="A23" s="49" t="s">
        <v>2128</v>
      </c>
      <c r="B23" s="281" t="s">
        <v>2129</v>
      </c>
      <c r="C23" s="282"/>
      <c r="D23" s="46" t="s">
        <v>2130</v>
      </c>
      <c r="E23" s="52" t="s">
        <v>2131</v>
      </c>
      <c r="F23" s="46" t="s">
        <v>2132</v>
      </c>
      <c r="G23" s="44" t="s">
        <v>2133</v>
      </c>
      <c r="H23" s="294">
        <v>1600</v>
      </c>
      <c r="I23" s="288"/>
      <c r="J23" s="62" t="s">
        <v>450</v>
      </c>
      <c r="K23" s="63">
        <v>0.12</v>
      </c>
    </row>
    <row r="24" spans="1:11" ht="15.75" customHeight="1">
      <c r="A24" s="49" t="s">
        <v>2134</v>
      </c>
      <c r="B24" s="281" t="s">
        <v>2135</v>
      </c>
      <c r="C24" s="282"/>
      <c r="D24" s="46" t="s">
        <v>2136</v>
      </c>
      <c r="E24" s="52" t="s">
        <v>2137</v>
      </c>
      <c r="F24" s="46" t="s">
        <v>2138</v>
      </c>
      <c r="G24" s="44" t="s">
        <v>2139</v>
      </c>
      <c r="H24" s="294">
        <v>1600</v>
      </c>
      <c r="I24" s="288"/>
      <c r="J24" s="62" t="s">
        <v>450</v>
      </c>
      <c r="K24" s="63">
        <v>0.12</v>
      </c>
    </row>
    <row r="25" spans="1:11" ht="15.75" customHeight="1">
      <c r="A25" s="49" t="s">
        <v>2140</v>
      </c>
      <c r="B25" s="281" t="s">
        <v>2141</v>
      </c>
      <c r="C25" s="282"/>
      <c r="D25" s="46" t="s">
        <v>2142</v>
      </c>
      <c r="E25" s="52" t="s">
        <v>2143</v>
      </c>
      <c r="F25" s="46" t="s">
        <v>2144</v>
      </c>
      <c r="G25" s="44" t="s">
        <v>2145</v>
      </c>
      <c r="H25" s="294">
        <v>1600</v>
      </c>
      <c r="I25" s="288"/>
      <c r="J25" s="62" t="s">
        <v>450</v>
      </c>
      <c r="K25" s="63">
        <v>0.12</v>
      </c>
    </row>
    <row r="26" spans="1:11" ht="15.75" customHeight="1">
      <c r="A26" s="58" t="s">
        <v>2146</v>
      </c>
      <c r="B26" s="281" t="s">
        <v>2147</v>
      </c>
      <c r="C26" s="282"/>
      <c r="D26" s="46" t="s">
        <v>2148</v>
      </c>
      <c r="E26" s="52" t="s">
        <v>2149</v>
      </c>
      <c r="F26" s="46" t="s">
        <v>2150</v>
      </c>
      <c r="G26" s="61">
        <v>1612</v>
      </c>
      <c r="H26" s="294">
        <v>1600</v>
      </c>
      <c r="I26" s="288"/>
      <c r="J26" s="62" t="s">
        <v>450</v>
      </c>
      <c r="K26" s="63">
        <v>0.12</v>
      </c>
    </row>
    <row r="27" spans="1:11" ht="15.75" customHeight="1">
      <c r="A27" s="49" t="s">
        <v>2151</v>
      </c>
      <c r="B27" s="281" t="s">
        <v>2152</v>
      </c>
      <c r="C27" s="282"/>
      <c r="D27" s="46" t="s">
        <v>2153</v>
      </c>
      <c r="E27" s="54">
        <v>54</v>
      </c>
      <c r="F27" s="46" t="s">
        <v>2154</v>
      </c>
      <c r="G27" s="44" t="s">
        <v>2155</v>
      </c>
      <c r="H27" s="294">
        <v>1600</v>
      </c>
      <c r="I27" s="288"/>
      <c r="J27" s="62" t="s">
        <v>450</v>
      </c>
      <c r="K27" s="63">
        <v>0.12</v>
      </c>
    </row>
    <row r="28" spans="1:11" ht="15.75" customHeight="1">
      <c r="A28" s="49" t="s">
        <v>2156</v>
      </c>
      <c r="B28" s="281" t="s">
        <v>2157</v>
      </c>
      <c r="C28" s="282"/>
      <c r="D28" s="46" t="s">
        <v>2158</v>
      </c>
      <c r="E28" s="52" t="s">
        <v>2159</v>
      </c>
      <c r="F28" s="61">
        <v>4501</v>
      </c>
      <c r="G28" s="44" t="s">
        <v>2160</v>
      </c>
      <c r="H28" s="294">
        <v>1600</v>
      </c>
      <c r="I28" s="288"/>
      <c r="J28" s="62" t="s">
        <v>450</v>
      </c>
      <c r="K28" s="63">
        <v>0.12</v>
      </c>
    </row>
    <row r="29" spans="1:11" ht="15.75" customHeight="1">
      <c r="A29" s="49" t="s">
        <v>2161</v>
      </c>
      <c r="B29" s="281" t="s">
        <v>2162</v>
      </c>
      <c r="C29" s="282"/>
      <c r="D29" s="46" t="s">
        <v>2163</v>
      </c>
      <c r="E29" s="52" t="s">
        <v>2164</v>
      </c>
      <c r="F29" s="46" t="s">
        <v>2165</v>
      </c>
      <c r="G29" s="61">
        <v>2081</v>
      </c>
      <c r="H29" s="294">
        <v>1600</v>
      </c>
      <c r="I29" s="288"/>
      <c r="J29" s="62" t="s">
        <v>450</v>
      </c>
      <c r="K29" s="63">
        <v>0.12</v>
      </c>
    </row>
    <row r="30" spans="1:11" ht="15.75" customHeight="1">
      <c r="A30" s="49" t="s">
        <v>2166</v>
      </c>
      <c r="B30" s="281" t="s">
        <v>2167</v>
      </c>
      <c r="C30" s="282"/>
      <c r="D30" s="46" t="s">
        <v>2168</v>
      </c>
      <c r="E30" s="54">
        <v>36</v>
      </c>
      <c r="F30" s="46" t="s">
        <v>2169</v>
      </c>
      <c r="G30" s="44" t="s">
        <v>2170</v>
      </c>
      <c r="H30" s="294">
        <v>1600</v>
      </c>
      <c r="I30" s="288"/>
      <c r="J30" s="62" t="s">
        <v>450</v>
      </c>
      <c r="K30" s="63">
        <v>0.12</v>
      </c>
    </row>
    <row r="31" spans="1:11" ht="15.75" customHeight="1">
      <c r="A31" s="49" t="s">
        <v>2171</v>
      </c>
      <c r="B31" s="281" t="s">
        <v>2172</v>
      </c>
      <c r="C31" s="282"/>
      <c r="D31" s="46" t="s">
        <v>2173</v>
      </c>
      <c r="E31" s="52" t="s">
        <v>2174</v>
      </c>
      <c r="F31" s="61">
        <v>6022</v>
      </c>
      <c r="G31" s="44" t="s">
        <v>2175</v>
      </c>
      <c r="H31" s="294">
        <v>1600</v>
      </c>
      <c r="I31" s="288"/>
      <c r="J31" s="62" t="s">
        <v>450</v>
      </c>
      <c r="K31" s="63">
        <v>0.12</v>
      </c>
    </row>
    <row r="32" spans="1:11" ht="15.75" customHeight="1">
      <c r="A32" s="49" t="s">
        <v>2176</v>
      </c>
      <c r="B32" s="281" t="s">
        <v>2177</v>
      </c>
      <c r="C32" s="282"/>
      <c r="D32" s="46" t="s">
        <v>2178</v>
      </c>
      <c r="E32" s="52" t="s">
        <v>2097</v>
      </c>
      <c r="F32" s="46" t="s">
        <v>2179</v>
      </c>
      <c r="G32" s="44" t="s">
        <v>2180</v>
      </c>
      <c r="H32" s="294">
        <v>1600</v>
      </c>
      <c r="I32" s="288"/>
      <c r="J32" s="62" t="s">
        <v>450</v>
      </c>
      <c r="K32" s="63">
        <v>0.12</v>
      </c>
    </row>
    <row r="33" spans="1:11" ht="15.75" customHeight="1">
      <c r="A33" s="58" t="s">
        <v>2181</v>
      </c>
      <c r="B33" s="281" t="s">
        <v>2182</v>
      </c>
      <c r="C33" s="282"/>
      <c r="D33" s="46" t="s">
        <v>2183</v>
      </c>
      <c r="E33" s="52" t="s">
        <v>2184</v>
      </c>
      <c r="F33" s="46" t="s">
        <v>2185</v>
      </c>
      <c r="G33" s="44" t="s">
        <v>2186</v>
      </c>
      <c r="H33" s="294">
        <v>1600</v>
      </c>
      <c r="I33" s="288"/>
      <c r="J33" s="62" t="s">
        <v>450</v>
      </c>
      <c r="K33" s="63">
        <v>0.12</v>
      </c>
    </row>
    <row r="34" spans="1:11" ht="15.75" customHeight="1">
      <c r="A34" s="49" t="s">
        <v>2187</v>
      </c>
      <c r="B34" s="281" t="s">
        <v>2188</v>
      </c>
      <c r="C34" s="282"/>
      <c r="D34" s="46" t="s">
        <v>2189</v>
      </c>
      <c r="E34" s="52" t="s">
        <v>2190</v>
      </c>
      <c r="F34" s="46" t="s">
        <v>2191</v>
      </c>
      <c r="G34" s="44" t="s">
        <v>2192</v>
      </c>
      <c r="H34" s="294">
        <v>1600</v>
      </c>
      <c r="I34" s="288"/>
      <c r="J34" s="62" t="s">
        <v>450</v>
      </c>
      <c r="K34" s="63">
        <v>0.12</v>
      </c>
    </row>
    <row r="35" spans="1:2" ht="12.75" customHeight="1">
      <c r="A35" s="49"/>
      <c r="B35" s="9"/>
    </row>
  </sheetData>
  <sheetProtection/>
  <mergeCells count="52">
    <mergeCell ref="B33:C33"/>
    <mergeCell ref="H33:I33"/>
    <mergeCell ref="B34:C34"/>
    <mergeCell ref="H34:I34"/>
    <mergeCell ref="B30:C30"/>
    <mergeCell ref="H30:I30"/>
    <mergeCell ref="B31:C31"/>
    <mergeCell ref="H31:I31"/>
    <mergeCell ref="B32:C32"/>
    <mergeCell ref="H32:I32"/>
    <mergeCell ref="B27:C27"/>
    <mergeCell ref="H27:I27"/>
    <mergeCell ref="B28:C28"/>
    <mergeCell ref="H28:I28"/>
    <mergeCell ref="B29:C29"/>
    <mergeCell ref="H29:I29"/>
    <mergeCell ref="B24:C24"/>
    <mergeCell ref="H24:I24"/>
    <mergeCell ref="B25:C25"/>
    <mergeCell ref="H25:I25"/>
    <mergeCell ref="B26:C26"/>
    <mergeCell ref="H26:I26"/>
    <mergeCell ref="B21:C21"/>
    <mergeCell ref="H21:I21"/>
    <mergeCell ref="B22:C22"/>
    <mergeCell ref="H22:I22"/>
    <mergeCell ref="B23:C23"/>
    <mergeCell ref="H23:I23"/>
    <mergeCell ref="B18:C18"/>
    <mergeCell ref="H18:I18"/>
    <mergeCell ref="B19:C19"/>
    <mergeCell ref="H19:I19"/>
    <mergeCell ref="B20:C20"/>
    <mergeCell ref="H20:I20"/>
    <mergeCell ref="B15:C15"/>
    <mergeCell ref="H15:I15"/>
    <mergeCell ref="B16:C16"/>
    <mergeCell ref="H16:I16"/>
    <mergeCell ref="B17:C17"/>
    <mergeCell ref="H17:I17"/>
    <mergeCell ref="B12:C12"/>
    <mergeCell ref="H12:I12"/>
    <mergeCell ref="B13:C13"/>
    <mergeCell ref="H13:I13"/>
    <mergeCell ref="B14:C14"/>
    <mergeCell ref="H14:I14"/>
    <mergeCell ref="B9:C9"/>
    <mergeCell ref="H9:I9"/>
    <mergeCell ref="B10:C10"/>
    <mergeCell ref="H10:I10"/>
    <mergeCell ref="B11:C11"/>
    <mergeCell ref="H11:I11"/>
  </mergeCells>
  <printOptions/>
  <pageMargins left="0.6993055555555555" right="0.6993055555555555" top="0.75" bottom="0.75" header="0.3" footer="0.3"/>
  <pageSetup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K20"/>
  <sheetViews>
    <sheetView zoomScalePageLayoutView="0" workbookViewId="0" topLeftCell="A1">
      <selection activeCell="E19" sqref="E19:I19"/>
    </sheetView>
  </sheetViews>
  <sheetFormatPr defaultColWidth="9" defaultRowHeight="12.75"/>
  <cols>
    <col min="1" max="1" width="29.83203125" style="0" customWidth="1"/>
    <col min="2" max="2" width="22" style="0" customWidth="1"/>
    <col min="3" max="3" width="6.5" style="0" customWidth="1"/>
    <col min="4" max="4" width="30.66015625" style="0" customWidth="1"/>
    <col min="5" max="5" width="15.5" style="0" customWidth="1"/>
    <col min="6" max="6" width="6.66015625" style="0" customWidth="1"/>
    <col min="7" max="7" width="13.33203125" style="0" customWidth="1"/>
    <col min="8" max="8" width="11.5" style="0" customWidth="1"/>
    <col min="9" max="9" width="11.83203125" style="0" customWidth="1"/>
    <col min="10" max="10" width="18" style="0" customWidth="1"/>
    <col min="11" max="11" width="22.5" style="0" customWidth="1"/>
  </cols>
  <sheetData>
    <row r="1" ht="12.75">
      <c r="A1" t="s">
        <v>2193</v>
      </c>
    </row>
    <row r="3" spans="1:11" ht="28.5" customHeight="1">
      <c r="A3" s="49" t="s">
        <v>1851</v>
      </c>
      <c r="B3" s="292" t="s">
        <v>2050</v>
      </c>
      <c r="C3" s="293"/>
      <c r="D3" s="299" t="s">
        <v>642</v>
      </c>
      <c r="E3" s="293"/>
      <c r="F3" s="50" t="s">
        <v>2051</v>
      </c>
      <c r="G3" s="51" t="s">
        <v>2052</v>
      </c>
      <c r="H3" s="50" t="s">
        <v>2053</v>
      </c>
      <c r="I3" s="41" t="s">
        <v>2054</v>
      </c>
      <c r="J3" s="59" t="s">
        <v>440</v>
      </c>
      <c r="K3" s="60" t="s">
        <v>441</v>
      </c>
    </row>
    <row r="4" spans="1:11" ht="15.75" customHeight="1">
      <c r="A4" s="49" t="s">
        <v>2194</v>
      </c>
      <c r="B4" s="281" t="s">
        <v>2195</v>
      </c>
      <c r="C4" s="282"/>
      <c r="D4" s="280" t="s">
        <v>2196</v>
      </c>
      <c r="E4" s="282"/>
      <c r="F4" s="52" t="s">
        <v>2197</v>
      </c>
      <c r="G4" s="53" t="s">
        <v>2198</v>
      </c>
      <c r="H4" s="46" t="s">
        <v>2199</v>
      </c>
      <c r="I4" s="61">
        <v>1600</v>
      </c>
      <c r="J4" s="62" t="s">
        <v>450</v>
      </c>
      <c r="K4" s="63">
        <v>0.12</v>
      </c>
    </row>
    <row r="5" spans="1:11" ht="15.75" customHeight="1">
      <c r="A5" s="49" t="s">
        <v>2200</v>
      </c>
      <c r="B5" s="281" t="s">
        <v>2201</v>
      </c>
      <c r="C5" s="282"/>
      <c r="D5" s="280" t="s">
        <v>2202</v>
      </c>
      <c r="E5" s="282"/>
      <c r="F5" s="54">
        <v>67</v>
      </c>
      <c r="G5" s="53" t="s">
        <v>2203</v>
      </c>
      <c r="H5" s="46" t="s">
        <v>2204</v>
      </c>
      <c r="I5" s="61">
        <v>1600</v>
      </c>
      <c r="J5" s="62" t="s">
        <v>450</v>
      </c>
      <c r="K5" s="63">
        <v>0.12</v>
      </c>
    </row>
    <row r="6" spans="1:11" ht="15.75" customHeight="1">
      <c r="A6" s="49" t="s">
        <v>2205</v>
      </c>
      <c r="B6" s="281" t="s">
        <v>2206</v>
      </c>
      <c r="C6" s="282"/>
      <c r="D6" s="280" t="s">
        <v>2207</v>
      </c>
      <c r="E6" s="282"/>
      <c r="F6" s="52" t="s">
        <v>2208</v>
      </c>
      <c r="G6" s="53" t="s">
        <v>2209</v>
      </c>
      <c r="H6" s="46" t="s">
        <v>2210</v>
      </c>
      <c r="I6" s="61">
        <v>1600</v>
      </c>
      <c r="J6" s="62" t="s">
        <v>450</v>
      </c>
      <c r="K6" s="63">
        <v>0.12</v>
      </c>
    </row>
    <row r="7" spans="1:11" ht="15.75" customHeight="1">
      <c r="A7" s="49" t="s">
        <v>2211</v>
      </c>
      <c r="B7" s="281" t="s">
        <v>2212</v>
      </c>
      <c r="C7" s="282"/>
      <c r="D7" s="280" t="s">
        <v>2213</v>
      </c>
      <c r="E7" s="282"/>
      <c r="F7" s="52" t="s">
        <v>2208</v>
      </c>
      <c r="G7" s="53" t="s">
        <v>2214</v>
      </c>
      <c r="H7" s="46" t="s">
        <v>2215</v>
      </c>
      <c r="I7" s="61">
        <v>1600</v>
      </c>
      <c r="J7" s="62" t="s">
        <v>450</v>
      </c>
      <c r="K7" s="63">
        <v>0.12</v>
      </c>
    </row>
    <row r="8" spans="1:11" ht="15.75" customHeight="1">
      <c r="A8" s="49" t="s">
        <v>2216</v>
      </c>
      <c r="B8" s="281" t="s">
        <v>2217</v>
      </c>
      <c r="C8" s="282"/>
      <c r="D8" s="280" t="s">
        <v>2218</v>
      </c>
      <c r="E8" s="282"/>
      <c r="F8" s="54">
        <v>50</v>
      </c>
      <c r="G8" s="53" t="s">
        <v>2219</v>
      </c>
      <c r="H8" s="46" t="s">
        <v>2220</v>
      </c>
      <c r="I8" s="61">
        <v>1600</v>
      </c>
      <c r="J8" s="62" t="s">
        <v>450</v>
      </c>
      <c r="K8" s="63">
        <v>0.12</v>
      </c>
    </row>
    <row r="9" spans="1:11" ht="15.75" customHeight="1">
      <c r="A9" s="49" t="s">
        <v>2221</v>
      </c>
      <c r="B9" s="281" t="s">
        <v>2222</v>
      </c>
      <c r="C9" s="282"/>
      <c r="D9" s="280" t="s">
        <v>2223</v>
      </c>
      <c r="E9" s="282"/>
      <c r="F9" s="52" t="s">
        <v>2080</v>
      </c>
      <c r="G9" s="53" t="s">
        <v>2224</v>
      </c>
      <c r="H9" s="46" t="s">
        <v>2225</v>
      </c>
      <c r="I9" s="61">
        <v>1600</v>
      </c>
      <c r="J9" s="62" t="s">
        <v>450</v>
      </c>
      <c r="K9" s="63">
        <v>0.12</v>
      </c>
    </row>
    <row r="10" spans="1:11" ht="15.75" customHeight="1">
      <c r="A10" s="49" t="s">
        <v>2226</v>
      </c>
      <c r="B10" s="281" t="s">
        <v>2227</v>
      </c>
      <c r="C10" s="282"/>
      <c r="D10" s="280" t="s">
        <v>2228</v>
      </c>
      <c r="E10" s="282"/>
      <c r="F10" s="52" t="s">
        <v>2229</v>
      </c>
      <c r="G10" s="55">
        <v>6094</v>
      </c>
      <c r="H10" s="46" t="s">
        <v>2230</v>
      </c>
      <c r="I10" s="61">
        <v>1600</v>
      </c>
      <c r="J10" s="62" t="s">
        <v>450</v>
      </c>
      <c r="K10" s="63">
        <v>0.12</v>
      </c>
    </row>
    <row r="11" spans="1:11" ht="15.75" customHeight="1">
      <c r="A11" s="49" t="s">
        <v>2231</v>
      </c>
      <c r="B11" s="281" t="s">
        <v>2232</v>
      </c>
      <c r="C11" s="282"/>
      <c r="D11" s="280" t="s">
        <v>2233</v>
      </c>
      <c r="E11" s="282"/>
      <c r="F11" s="52" t="s">
        <v>2234</v>
      </c>
      <c r="G11" s="55">
        <v>6125</v>
      </c>
      <c r="H11" s="46" t="s">
        <v>2235</v>
      </c>
      <c r="I11" s="61">
        <v>1600</v>
      </c>
      <c r="J11" s="62" t="s">
        <v>450</v>
      </c>
      <c r="K11" s="63">
        <v>0.12</v>
      </c>
    </row>
    <row r="12" spans="1:11" ht="15.75" customHeight="1">
      <c r="A12" s="49" t="s">
        <v>2236</v>
      </c>
      <c r="B12" s="281" t="s">
        <v>2237</v>
      </c>
      <c r="C12" s="282"/>
      <c r="D12" s="280" t="s">
        <v>2238</v>
      </c>
      <c r="E12" s="282"/>
      <c r="F12" s="52" t="s">
        <v>2239</v>
      </c>
      <c r="G12" s="53" t="s">
        <v>2240</v>
      </c>
      <c r="H12" s="46" t="s">
        <v>2241</v>
      </c>
      <c r="I12" s="61">
        <v>1600</v>
      </c>
      <c r="J12" s="62" t="s">
        <v>450</v>
      </c>
      <c r="K12" s="63">
        <v>0.12</v>
      </c>
    </row>
    <row r="13" ht="18" customHeight="1">
      <c r="A13" s="10" t="s">
        <v>2242</v>
      </c>
    </row>
    <row r="14" ht="12.75" customHeight="1">
      <c r="A14" s="9" t="s">
        <v>2243</v>
      </c>
    </row>
    <row r="15" ht="12.75" customHeight="1">
      <c r="A15" s="9" t="s">
        <v>2244</v>
      </c>
    </row>
    <row r="16" spans="1:11" ht="15.75" customHeight="1">
      <c r="A16" s="49" t="s">
        <v>1851</v>
      </c>
      <c r="B16" s="292" t="s">
        <v>1608</v>
      </c>
      <c r="C16" s="292"/>
      <c r="D16" s="293"/>
      <c r="E16" s="265" t="s">
        <v>2054</v>
      </c>
      <c r="F16" s="266"/>
      <c r="G16" s="266"/>
      <c r="H16" s="266"/>
      <c r="I16" s="267"/>
      <c r="J16" s="59" t="s">
        <v>440</v>
      </c>
      <c r="K16" s="60" t="s">
        <v>441</v>
      </c>
    </row>
    <row r="17" spans="1:11" ht="15.75" customHeight="1">
      <c r="A17" s="49" t="s">
        <v>2245</v>
      </c>
      <c r="B17" s="281" t="s">
        <v>2246</v>
      </c>
      <c r="C17" s="281"/>
      <c r="D17" s="282"/>
      <c r="E17" s="294">
        <v>2660</v>
      </c>
      <c r="F17" s="288"/>
      <c r="G17" s="288"/>
      <c r="H17" s="288"/>
      <c r="I17" s="289"/>
      <c r="J17" s="62" t="s">
        <v>450</v>
      </c>
      <c r="K17" s="63">
        <v>0.12</v>
      </c>
    </row>
    <row r="18" spans="1:11" ht="15.75" customHeight="1">
      <c r="A18" s="49" t="s">
        <v>2247</v>
      </c>
      <c r="B18" s="281" t="s">
        <v>2248</v>
      </c>
      <c r="C18" s="281"/>
      <c r="D18" s="282"/>
      <c r="E18" s="294">
        <v>10500</v>
      </c>
      <c r="F18" s="288"/>
      <c r="G18" s="288"/>
      <c r="H18" s="288"/>
      <c r="I18" s="289"/>
      <c r="J18" s="62" t="s">
        <v>450</v>
      </c>
      <c r="K18" s="63">
        <v>0.12</v>
      </c>
    </row>
    <row r="19" spans="1:11" ht="15.75" customHeight="1">
      <c r="A19" s="58" t="s">
        <v>2249</v>
      </c>
      <c r="B19" s="281" t="s">
        <v>2250</v>
      </c>
      <c r="C19" s="281"/>
      <c r="D19" s="282"/>
      <c r="E19" s="294">
        <v>92400</v>
      </c>
      <c r="F19" s="288"/>
      <c r="G19" s="288"/>
      <c r="H19" s="288"/>
      <c r="I19" s="289"/>
      <c r="J19" s="62" t="s">
        <v>450</v>
      </c>
      <c r="K19" s="63">
        <v>0.12</v>
      </c>
    </row>
    <row r="20" ht="12.75" customHeight="1">
      <c r="A20" s="9"/>
    </row>
  </sheetData>
  <sheetProtection/>
  <mergeCells count="28">
    <mergeCell ref="B18:D18"/>
    <mergeCell ref="E18:I18"/>
    <mergeCell ref="B19:D19"/>
    <mergeCell ref="E19:I19"/>
    <mergeCell ref="B12:C12"/>
    <mergeCell ref="D12:E12"/>
    <mergeCell ref="B16:D16"/>
    <mergeCell ref="E16:I16"/>
    <mergeCell ref="B17:D17"/>
    <mergeCell ref="E17:I17"/>
    <mergeCell ref="B9:C9"/>
    <mergeCell ref="D9:E9"/>
    <mergeCell ref="B10:C10"/>
    <mergeCell ref="D10:E10"/>
    <mergeCell ref="B11:C11"/>
    <mergeCell ref="D11:E11"/>
    <mergeCell ref="B6:C6"/>
    <mergeCell ref="D6:E6"/>
    <mergeCell ref="B7:C7"/>
    <mergeCell ref="D7:E7"/>
    <mergeCell ref="B8:C8"/>
    <mergeCell ref="D8:E8"/>
    <mergeCell ref="B3:C3"/>
    <mergeCell ref="D3:E3"/>
    <mergeCell ref="B4:C4"/>
    <mergeCell ref="D4:E4"/>
    <mergeCell ref="B5:C5"/>
    <mergeCell ref="D5:E5"/>
  </mergeCells>
  <printOptions/>
  <pageMargins left="0.6993055555555555" right="0.6993055555555555" top="0.75" bottom="0.75" header="0.3" footer="0.3"/>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E42"/>
  <sheetViews>
    <sheetView zoomScalePageLayoutView="0" workbookViewId="0" topLeftCell="A1">
      <selection activeCell="E41" sqref="E41"/>
    </sheetView>
  </sheetViews>
  <sheetFormatPr defaultColWidth="9" defaultRowHeight="12.75"/>
  <cols>
    <col min="1" max="1" width="22" style="0" customWidth="1"/>
    <col min="2" max="2" width="2.5" style="0" customWidth="1"/>
    <col min="3" max="3" width="34.66015625" style="0" customWidth="1"/>
    <col min="4" max="4" width="34.5" style="0" customWidth="1"/>
    <col min="5" max="5" width="24.83203125" style="0" customWidth="1"/>
  </cols>
  <sheetData>
    <row r="1" ht="12.75">
      <c r="A1" t="s">
        <v>2251</v>
      </c>
    </row>
    <row r="3" spans="1:5" ht="15" customHeight="1">
      <c r="A3" s="292" t="s">
        <v>2252</v>
      </c>
      <c r="B3" s="293"/>
      <c r="C3" s="40"/>
      <c r="D3" s="41" t="s">
        <v>2253</v>
      </c>
      <c r="E3" s="41" t="s">
        <v>2254</v>
      </c>
    </row>
    <row r="4" spans="1:5" ht="15" customHeight="1">
      <c r="A4" s="281" t="s">
        <v>2255</v>
      </c>
      <c r="B4" s="282"/>
      <c r="C4" s="46" t="s">
        <v>2256</v>
      </c>
      <c r="D4" s="44" t="s">
        <v>2257</v>
      </c>
      <c r="E4" s="45"/>
    </row>
    <row r="5" spans="1:5" ht="15" customHeight="1">
      <c r="A5" s="281" t="s">
        <v>2258</v>
      </c>
      <c r="B5" s="282"/>
      <c r="C5" s="46" t="s">
        <v>2259</v>
      </c>
      <c r="D5" s="44" t="s">
        <v>2257</v>
      </c>
      <c r="E5" s="45"/>
    </row>
    <row r="6" spans="1:5" ht="15" customHeight="1">
      <c r="A6" s="281" t="s">
        <v>2260</v>
      </c>
      <c r="B6" s="282"/>
      <c r="C6" s="46" t="s">
        <v>2261</v>
      </c>
      <c r="D6" s="44" t="s">
        <v>2257</v>
      </c>
      <c r="E6" s="45"/>
    </row>
    <row r="7" spans="1:5" ht="15" customHeight="1">
      <c r="A7" s="281" t="s">
        <v>2262</v>
      </c>
      <c r="B7" s="282"/>
      <c r="C7" s="46" t="s">
        <v>2263</v>
      </c>
      <c r="D7" s="44" t="s">
        <v>2257</v>
      </c>
      <c r="E7" s="45"/>
    </row>
    <row r="8" spans="1:5" ht="15" customHeight="1">
      <c r="A8" s="281" t="s">
        <v>2264</v>
      </c>
      <c r="B8" s="282"/>
      <c r="C8" s="46" t="s">
        <v>2265</v>
      </c>
      <c r="D8" s="44" t="s">
        <v>2257</v>
      </c>
      <c r="E8" s="45"/>
    </row>
    <row r="9" spans="1:5" ht="15" customHeight="1">
      <c r="A9" s="281" t="s">
        <v>2266</v>
      </c>
      <c r="B9" s="282"/>
      <c r="C9" s="46" t="s">
        <v>2267</v>
      </c>
      <c r="D9" s="47"/>
      <c r="E9" s="45"/>
    </row>
    <row r="10" spans="1:5" ht="15" customHeight="1">
      <c r="A10" s="281" t="s">
        <v>2268</v>
      </c>
      <c r="B10" s="282"/>
      <c r="C10" s="46" t="s">
        <v>2269</v>
      </c>
      <c r="D10" s="47"/>
      <c r="E10" s="48" t="s">
        <v>941</v>
      </c>
    </row>
    <row r="11" spans="1:5" ht="15" customHeight="1">
      <c r="A11" s="281" t="s">
        <v>2270</v>
      </c>
      <c r="B11" s="282"/>
      <c r="C11" s="46" t="s">
        <v>2271</v>
      </c>
      <c r="D11" s="47"/>
      <c r="E11" s="48" t="s">
        <v>941</v>
      </c>
    </row>
    <row r="12" spans="1:5" ht="15" customHeight="1">
      <c r="A12" s="281" t="s">
        <v>2272</v>
      </c>
      <c r="B12" s="282"/>
      <c r="C12" s="46" t="s">
        <v>766</v>
      </c>
      <c r="D12" s="47"/>
      <c r="E12" s="48" t="s">
        <v>941</v>
      </c>
    </row>
    <row r="13" spans="1:5" ht="15" customHeight="1">
      <c r="A13" s="281" t="s">
        <v>2273</v>
      </c>
      <c r="B13" s="282"/>
      <c r="C13" s="43" t="s">
        <v>2274</v>
      </c>
      <c r="D13" s="47"/>
      <c r="E13" s="45"/>
    </row>
    <row r="14" spans="1:5" ht="15.75" customHeight="1">
      <c r="A14" s="281" t="s">
        <v>2275</v>
      </c>
      <c r="B14" s="282"/>
      <c r="C14" s="43" t="s">
        <v>2276</v>
      </c>
      <c r="D14" s="44" t="s">
        <v>2257</v>
      </c>
      <c r="E14" s="45"/>
    </row>
    <row r="15" spans="1:5" ht="15.75" customHeight="1">
      <c r="A15" s="281" t="s">
        <v>2277</v>
      </c>
      <c r="B15" s="282"/>
      <c r="C15" s="43" t="s">
        <v>2278</v>
      </c>
      <c r="D15" s="44" t="s">
        <v>2257</v>
      </c>
      <c r="E15" s="45"/>
    </row>
    <row r="16" spans="1:5" ht="15.75" customHeight="1">
      <c r="A16" s="281" t="s">
        <v>2279</v>
      </c>
      <c r="B16" s="282"/>
      <c r="C16" s="43" t="s">
        <v>2280</v>
      </c>
      <c r="D16" s="44" t="s">
        <v>2257</v>
      </c>
      <c r="E16" s="45"/>
    </row>
    <row r="17" spans="1:5" ht="15.75" customHeight="1">
      <c r="A17" s="281" t="s">
        <v>2281</v>
      </c>
      <c r="B17" s="282"/>
      <c r="C17" s="43" t="s">
        <v>2282</v>
      </c>
      <c r="D17" s="44" t="s">
        <v>2257</v>
      </c>
      <c r="E17" s="45"/>
    </row>
    <row r="18" spans="1:5" ht="15.75" customHeight="1">
      <c r="A18" s="281" t="s">
        <v>2283</v>
      </c>
      <c r="B18" s="282"/>
      <c r="C18" s="43" t="s">
        <v>2284</v>
      </c>
      <c r="D18" s="44" t="s">
        <v>2257</v>
      </c>
      <c r="E18" s="45"/>
    </row>
    <row r="19" spans="1:5" ht="15.75" customHeight="1">
      <c r="A19" s="281" t="s">
        <v>2285</v>
      </c>
      <c r="B19" s="282"/>
      <c r="C19" s="43" t="s">
        <v>2286</v>
      </c>
      <c r="D19" s="44" t="s">
        <v>2257</v>
      </c>
      <c r="E19" s="45"/>
    </row>
    <row r="20" spans="1:5" ht="15.75" customHeight="1">
      <c r="A20" s="281" t="s">
        <v>2287</v>
      </c>
      <c r="B20" s="282"/>
      <c r="C20" s="43" t="s">
        <v>2288</v>
      </c>
      <c r="D20" s="44" t="s">
        <v>2257</v>
      </c>
      <c r="E20" s="45"/>
    </row>
    <row r="21" spans="1:5" ht="15" customHeight="1">
      <c r="A21" s="281" t="s">
        <v>2289</v>
      </c>
      <c r="B21" s="282"/>
      <c r="C21" s="46" t="s">
        <v>713</v>
      </c>
      <c r="D21" s="47"/>
      <c r="E21" s="45"/>
    </row>
    <row r="22" spans="1:5" ht="15.75" customHeight="1">
      <c r="A22" s="281" t="s">
        <v>2290</v>
      </c>
      <c r="B22" s="282"/>
      <c r="C22" s="46" t="s">
        <v>2291</v>
      </c>
      <c r="D22" s="47"/>
      <c r="E22" s="45"/>
    </row>
    <row r="23" spans="1:5" ht="15.75" customHeight="1">
      <c r="A23" s="281" t="s">
        <v>2292</v>
      </c>
      <c r="B23" s="282"/>
      <c r="C23" s="46" t="s">
        <v>702</v>
      </c>
      <c r="D23" s="44" t="s">
        <v>2257</v>
      </c>
      <c r="E23" s="45"/>
    </row>
    <row r="24" spans="1:5" ht="15.75" customHeight="1">
      <c r="A24" s="281" t="s">
        <v>2293</v>
      </c>
      <c r="B24" s="282"/>
      <c r="C24" s="46" t="s">
        <v>2294</v>
      </c>
      <c r="D24" s="47"/>
      <c r="E24" s="45"/>
    </row>
    <row r="25" spans="1:5" ht="15.75" customHeight="1">
      <c r="A25" s="281" t="s">
        <v>2295</v>
      </c>
      <c r="B25" s="282"/>
      <c r="C25" s="46" t="s">
        <v>728</v>
      </c>
      <c r="D25" s="44" t="s">
        <v>2257</v>
      </c>
      <c r="E25" s="45"/>
    </row>
    <row r="26" spans="1:5" ht="15.75" customHeight="1">
      <c r="A26" s="281" t="s">
        <v>2296</v>
      </c>
      <c r="B26" s="282"/>
      <c r="C26" s="46" t="s">
        <v>2297</v>
      </c>
      <c r="D26" s="47"/>
      <c r="E26" s="45"/>
    </row>
    <row r="27" spans="1:5" ht="15.75" customHeight="1">
      <c r="A27" s="281" t="s">
        <v>2298</v>
      </c>
      <c r="B27" s="282"/>
      <c r="C27" s="43" t="s">
        <v>1708</v>
      </c>
      <c r="D27" s="44" t="s">
        <v>2257</v>
      </c>
      <c r="E27" s="45"/>
    </row>
    <row r="28" spans="1:5" ht="15.75" customHeight="1">
      <c r="A28" s="281" t="s">
        <v>2299</v>
      </c>
      <c r="B28" s="282"/>
      <c r="C28" s="43" t="s">
        <v>1712</v>
      </c>
      <c r="D28" s="44" t="s">
        <v>2257</v>
      </c>
      <c r="E28" s="45"/>
    </row>
    <row r="29" spans="1:5" ht="15.75" customHeight="1">
      <c r="A29" s="281" t="s">
        <v>2300</v>
      </c>
      <c r="B29" s="282"/>
      <c r="C29" s="46" t="s">
        <v>2301</v>
      </c>
      <c r="D29" s="47"/>
      <c r="E29" s="48" t="s">
        <v>941</v>
      </c>
    </row>
    <row r="30" spans="1:5" ht="15.75" customHeight="1">
      <c r="A30" s="281" t="s">
        <v>2302</v>
      </c>
      <c r="B30" s="282"/>
      <c r="C30" s="46" t="s">
        <v>2303</v>
      </c>
      <c r="D30" s="44" t="s">
        <v>2257</v>
      </c>
      <c r="E30" s="45"/>
    </row>
    <row r="31" spans="1:5" ht="15.75" customHeight="1">
      <c r="A31" s="281" t="s">
        <v>2304</v>
      </c>
      <c r="B31" s="282"/>
      <c r="C31" s="43" t="s">
        <v>2305</v>
      </c>
      <c r="D31" s="44" t="s">
        <v>2257</v>
      </c>
      <c r="E31" s="45"/>
    </row>
    <row r="32" spans="1:5" ht="15.75" customHeight="1">
      <c r="A32" s="281" t="s">
        <v>2306</v>
      </c>
      <c r="B32" s="282"/>
      <c r="C32" s="43" t="s">
        <v>2307</v>
      </c>
      <c r="D32" s="44" t="s">
        <v>2257</v>
      </c>
      <c r="E32" s="45"/>
    </row>
    <row r="33" spans="1:5" ht="15" customHeight="1">
      <c r="A33" s="281" t="s">
        <v>2308</v>
      </c>
      <c r="B33" s="282"/>
      <c r="C33" s="43" t="s">
        <v>2309</v>
      </c>
      <c r="D33" s="44" t="s">
        <v>2257</v>
      </c>
      <c r="E33" s="45"/>
    </row>
    <row r="34" spans="1:5" ht="15" customHeight="1">
      <c r="A34" s="281" t="s">
        <v>2310</v>
      </c>
      <c r="B34" s="282"/>
      <c r="C34" s="46" t="s">
        <v>781</v>
      </c>
      <c r="D34" s="44" t="s">
        <v>2257</v>
      </c>
      <c r="E34" s="45"/>
    </row>
    <row r="35" spans="1:5" ht="15" customHeight="1">
      <c r="A35" s="281" t="s">
        <v>2311</v>
      </c>
      <c r="B35" s="282"/>
      <c r="C35" s="46" t="s">
        <v>2312</v>
      </c>
      <c r="D35" s="47"/>
      <c r="E35" s="48" t="s">
        <v>941</v>
      </c>
    </row>
    <row r="36" spans="1:5" ht="15" customHeight="1">
      <c r="A36" s="281" t="s">
        <v>2313</v>
      </c>
      <c r="B36" s="282"/>
      <c r="C36" s="46" t="s">
        <v>2314</v>
      </c>
      <c r="D36" s="47"/>
      <c r="E36" s="48" t="s">
        <v>941</v>
      </c>
    </row>
    <row r="37" spans="1:5" ht="15" customHeight="1">
      <c r="A37" s="281" t="s">
        <v>2315</v>
      </c>
      <c r="B37" s="282"/>
      <c r="C37" s="46" t="s">
        <v>2316</v>
      </c>
      <c r="D37" s="47"/>
      <c r="E37" s="48" t="s">
        <v>941</v>
      </c>
    </row>
    <row r="38" spans="1:5" ht="15" customHeight="1">
      <c r="A38" s="281" t="s">
        <v>2317</v>
      </c>
      <c r="B38" s="282"/>
      <c r="C38" s="46" t="s">
        <v>2318</v>
      </c>
      <c r="D38" s="44" t="s">
        <v>2257</v>
      </c>
      <c r="E38" s="45"/>
    </row>
    <row r="39" spans="1:5" ht="15.75" customHeight="1">
      <c r="A39" s="281" t="s">
        <v>2319</v>
      </c>
      <c r="B39" s="282"/>
      <c r="C39" s="46" t="s">
        <v>754</v>
      </c>
      <c r="D39" s="44" t="s">
        <v>2257</v>
      </c>
      <c r="E39" s="45"/>
    </row>
    <row r="40" spans="1:5" ht="15.75" customHeight="1">
      <c r="A40" s="281" t="s">
        <v>2320</v>
      </c>
      <c r="B40" s="282"/>
      <c r="C40" s="46" t="s">
        <v>2321</v>
      </c>
      <c r="D40" s="47"/>
      <c r="E40" s="48" t="s">
        <v>941</v>
      </c>
    </row>
    <row r="41" spans="1:5" ht="15.75" customHeight="1">
      <c r="A41" s="281" t="s">
        <v>2322</v>
      </c>
      <c r="B41" s="282"/>
      <c r="C41" s="46" t="s">
        <v>2323</v>
      </c>
      <c r="D41" s="44" t="s">
        <v>2257</v>
      </c>
      <c r="E41" s="45"/>
    </row>
    <row r="42" ht="12.75" customHeight="1">
      <c r="A42" s="9"/>
    </row>
  </sheetData>
  <sheetProtection/>
  <mergeCells count="39">
    <mergeCell ref="A39:B39"/>
    <mergeCell ref="A40:B40"/>
    <mergeCell ref="A41:B41"/>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3:B3"/>
    <mergeCell ref="A4:B4"/>
    <mergeCell ref="A5:B5"/>
    <mergeCell ref="A6:B6"/>
    <mergeCell ref="A7:B7"/>
    <mergeCell ref="A8:B8"/>
  </mergeCells>
  <printOptions/>
  <pageMargins left="0.6993055555555555" right="0.6993055555555555" top="0.75" bottom="0.75" header="0.3" footer="0.3"/>
  <pageSetup horizontalDpi="600" verticalDpi="600" orientation="portrait" paperSize="9"/>
</worksheet>
</file>

<file path=xl/worksheets/sheet45.xml><?xml version="1.0" encoding="utf-8"?>
<worksheet xmlns="http://schemas.openxmlformats.org/spreadsheetml/2006/main" xmlns:r="http://schemas.openxmlformats.org/officeDocument/2006/relationships">
  <dimension ref="A1:E42"/>
  <sheetViews>
    <sheetView zoomScalePageLayoutView="0" workbookViewId="0" topLeftCell="A1">
      <selection activeCell="E45" sqref="E45"/>
    </sheetView>
  </sheetViews>
  <sheetFormatPr defaultColWidth="9" defaultRowHeight="12.75"/>
  <cols>
    <col min="1" max="1" width="22" style="0" customWidth="1"/>
    <col min="2" max="2" width="2.5" style="0" customWidth="1"/>
    <col min="3" max="3" width="34.66015625" style="0" customWidth="1"/>
    <col min="4" max="4" width="34.5" style="0" customWidth="1"/>
    <col min="5" max="5" width="24.83203125" style="0" customWidth="1"/>
  </cols>
  <sheetData>
    <row r="1" ht="12.75">
      <c r="A1" t="s">
        <v>2251</v>
      </c>
    </row>
    <row r="3" spans="1:5" ht="15.75" customHeight="1">
      <c r="A3" s="292" t="s">
        <v>2252</v>
      </c>
      <c r="B3" s="293"/>
      <c r="C3" s="40"/>
      <c r="D3" s="41" t="s">
        <v>2253</v>
      </c>
      <c r="E3" s="41" t="s">
        <v>2254</v>
      </c>
    </row>
    <row r="4" spans="1:5" ht="15" customHeight="1">
      <c r="A4" s="281" t="s">
        <v>2324</v>
      </c>
      <c r="B4" s="282"/>
      <c r="C4" s="46" t="s">
        <v>794</v>
      </c>
      <c r="D4" s="47"/>
      <c r="E4" s="45"/>
    </row>
    <row r="5" spans="1:5" ht="15.75" customHeight="1">
      <c r="A5" s="281" t="s">
        <v>2325</v>
      </c>
      <c r="B5" s="282"/>
      <c r="C5" s="46" t="s">
        <v>839</v>
      </c>
      <c r="D5" s="47"/>
      <c r="E5" s="48" t="s">
        <v>941</v>
      </c>
    </row>
    <row r="6" spans="1:5" ht="15.75" customHeight="1">
      <c r="A6" s="281" t="s">
        <v>2326</v>
      </c>
      <c r="B6" s="282"/>
      <c r="C6" s="43" t="s">
        <v>1724</v>
      </c>
      <c r="D6" s="44" t="s">
        <v>2257</v>
      </c>
      <c r="E6" s="45"/>
    </row>
    <row r="7" spans="1:5" ht="15.75" customHeight="1">
      <c r="A7" s="281" t="s">
        <v>2327</v>
      </c>
      <c r="B7" s="282"/>
      <c r="C7" s="43" t="s">
        <v>1756</v>
      </c>
      <c r="D7" s="44" t="s">
        <v>2257</v>
      </c>
      <c r="E7" s="45"/>
    </row>
    <row r="8" spans="1:5" ht="15.75" customHeight="1">
      <c r="A8" s="281" t="s">
        <v>2328</v>
      </c>
      <c r="B8" s="282"/>
      <c r="C8" s="46" t="s">
        <v>2329</v>
      </c>
      <c r="D8" s="44" t="s">
        <v>2257</v>
      </c>
      <c r="E8" s="45"/>
    </row>
    <row r="9" spans="1:5" ht="15.75" customHeight="1">
      <c r="A9" s="281" t="s">
        <v>2330</v>
      </c>
      <c r="B9" s="282"/>
      <c r="C9" s="43" t="s">
        <v>2331</v>
      </c>
      <c r="D9" s="47"/>
      <c r="E9" s="45"/>
    </row>
    <row r="10" spans="1:5" ht="15.75" customHeight="1">
      <c r="A10" s="281" t="s">
        <v>2332</v>
      </c>
      <c r="B10" s="282"/>
      <c r="C10" s="46" t="s">
        <v>2333</v>
      </c>
      <c r="D10" s="44" t="s">
        <v>2257</v>
      </c>
      <c r="E10" s="45"/>
    </row>
    <row r="11" spans="1:5" ht="15.75" customHeight="1">
      <c r="A11" s="281" t="s">
        <v>2334</v>
      </c>
      <c r="B11" s="282"/>
      <c r="C11" s="46" t="s">
        <v>682</v>
      </c>
      <c r="D11" s="47"/>
      <c r="E11" s="48" t="s">
        <v>941</v>
      </c>
    </row>
    <row r="12" spans="1:5" ht="15.75" customHeight="1">
      <c r="A12" s="281" t="s">
        <v>2335</v>
      </c>
      <c r="B12" s="282"/>
      <c r="C12" s="43" t="s">
        <v>2336</v>
      </c>
      <c r="D12" s="44" t="s">
        <v>2257</v>
      </c>
      <c r="E12" s="45"/>
    </row>
    <row r="13" spans="1:5" ht="15.75" customHeight="1">
      <c r="A13" s="281" t="s">
        <v>2337</v>
      </c>
      <c r="B13" s="282"/>
      <c r="C13" s="43" t="s">
        <v>2338</v>
      </c>
      <c r="D13" s="44" t="s">
        <v>2257</v>
      </c>
      <c r="E13" s="45"/>
    </row>
    <row r="14" spans="1:5" ht="15.75" customHeight="1">
      <c r="A14" s="281" t="s">
        <v>2339</v>
      </c>
      <c r="B14" s="282"/>
      <c r="C14" s="46" t="s">
        <v>806</v>
      </c>
      <c r="D14" s="47"/>
      <c r="E14" s="48" t="s">
        <v>941</v>
      </c>
    </row>
    <row r="15" spans="1:5" ht="15.75" customHeight="1">
      <c r="A15" s="281" t="s">
        <v>2340</v>
      </c>
      <c r="B15" s="282"/>
      <c r="C15" s="46" t="s">
        <v>800</v>
      </c>
      <c r="D15" s="47"/>
      <c r="E15" s="48" t="s">
        <v>941</v>
      </c>
    </row>
    <row r="16" spans="1:5" ht="15.75" customHeight="1">
      <c r="A16" s="281" t="s">
        <v>2341</v>
      </c>
      <c r="B16" s="282"/>
      <c r="C16" s="46" t="s">
        <v>2342</v>
      </c>
      <c r="D16" s="44" t="s">
        <v>2257</v>
      </c>
      <c r="E16" s="45"/>
    </row>
    <row r="17" spans="1:5" ht="15.75" customHeight="1">
      <c r="A17" s="281" t="s">
        <v>2343</v>
      </c>
      <c r="B17" s="282"/>
      <c r="C17" s="43" t="s">
        <v>2344</v>
      </c>
      <c r="D17" s="44" t="s">
        <v>2257</v>
      </c>
      <c r="E17" s="45"/>
    </row>
    <row r="18" spans="1:5" ht="15.75" customHeight="1">
      <c r="A18" s="281" t="s">
        <v>2345</v>
      </c>
      <c r="B18" s="282"/>
      <c r="C18" s="46" t="s">
        <v>2346</v>
      </c>
      <c r="D18" s="44" t="s">
        <v>2257</v>
      </c>
      <c r="E18" s="45"/>
    </row>
    <row r="19" spans="1:5" ht="15.75" customHeight="1">
      <c r="A19" s="281" t="s">
        <v>2347</v>
      </c>
      <c r="B19" s="282"/>
      <c r="C19" s="43" t="s">
        <v>2348</v>
      </c>
      <c r="D19" s="44" t="s">
        <v>2257</v>
      </c>
      <c r="E19" s="45"/>
    </row>
    <row r="20" spans="1:5" ht="15.75" customHeight="1">
      <c r="A20" s="281" t="s">
        <v>2349</v>
      </c>
      <c r="B20" s="282"/>
      <c r="C20" s="46" t="s">
        <v>2350</v>
      </c>
      <c r="D20" s="47"/>
      <c r="E20" s="45"/>
    </row>
    <row r="21" spans="1:5" ht="15.75" customHeight="1">
      <c r="A21" s="281" t="s">
        <v>2351</v>
      </c>
      <c r="B21" s="282"/>
      <c r="C21" s="43" t="s">
        <v>2352</v>
      </c>
      <c r="D21" s="44" t="s">
        <v>2257</v>
      </c>
      <c r="E21" s="45"/>
    </row>
    <row r="22" spans="1:5" ht="15.75" customHeight="1">
      <c r="A22" s="281" t="s">
        <v>2353</v>
      </c>
      <c r="B22" s="282"/>
      <c r="C22" s="43" t="s">
        <v>2354</v>
      </c>
      <c r="D22" s="44" t="s">
        <v>2257</v>
      </c>
      <c r="E22" s="45"/>
    </row>
    <row r="23" spans="1:5" ht="15.75" customHeight="1">
      <c r="A23" s="281" t="s">
        <v>2355</v>
      </c>
      <c r="B23" s="282"/>
      <c r="C23" s="46" t="s">
        <v>2356</v>
      </c>
      <c r="D23" s="44" t="s">
        <v>2257</v>
      </c>
      <c r="E23" s="45"/>
    </row>
    <row r="24" spans="1:5" ht="15.75" customHeight="1">
      <c r="A24" s="281" t="s">
        <v>2357</v>
      </c>
      <c r="B24" s="282"/>
      <c r="C24" s="46" t="s">
        <v>2358</v>
      </c>
      <c r="D24" s="44" t="s">
        <v>2257</v>
      </c>
      <c r="E24" s="45"/>
    </row>
    <row r="25" spans="1:5" ht="15.75" customHeight="1">
      <c r="A25" s="281" t="s">
        <v>2359</v>
      </c>
      <c r="B25" s="282"/>
      <c r="C25" s="46" t="s">
        <v>2360</v>
      </c>
      <c r="D25" s="44" t="s">
        <v>2257</v>
      </c>
      <c r="E25" s="45"/>
    </row>
    <row r="26" spans="1:5" ht="15.75" customHeight="1">
      <c r="A26" s="281" t="s">
        <v>2361</v>
      </c>
      <c r="B26" s="282"/>
      <c r="C26" s="46" t="s">
        <v>2362</v>
      </c>
      <c r="D26" s="44" t="s">
        <v>2257</v>
      </c>
      <c r="E26" s="45"/>
    </row>
    <row r="27" spans="1:5" ht="15.75" customHeight="1">
      <c r="A27" s="281" t="s">
        <v>2363</v>
      </c>
      <c r="B27" s="282"/>
      <c r="C27" s="46" t="s">
        <v>2364</v>
      </c>
      <c r="D27" s="44" t="s">
        <v>2257</v>
      </c>
      <c r="E27" s="45"/>
    </row>
    <row r="28" spans="1:5" ht="15.75" customHeight="1">
      <c r="A28" s="281" t="s">
        <v>2365</v>
      </c>
      <c r="B28" s="282"/>
      <c r="C28" s="46" t="s">
        <v>2366</v>
      </c>
      <c r="D28" s="47"/>
      <c r="E28" s="45"/>
    </row>
    <row r="29" spans="1:5" ht="15.75" customHeight="1">
      <c r="A29" s="281" t="s">
        <v>2367</v>
      </c>
      <c r="B29" s="282"/>
      <c r="C29" s="46" t="s">
        <v>2368</v>
      </c>
      <c r="D29" s="44" t="s">
        <v>2257</v>
      </c>
      <c r="E29" s="45"/>
    </row>
    <row r="30" spans="1:5" ht="15.75" customHeight="1">
      <c r="A30" s="281" t="s">
        <v>2369</v>
      </c>
      <c r="B30" s="282"/>
      <c r="C30" s="46" t="s">
        <v>2370</v>
      </c>
      <c r="D30" s="47"/>
      <c r="E30" s="48" t="s">
        <v>941</v>
      </c>
    </row>
    <row r="31" spans="1:5" ht="15.75" customHeight="1">
      <c r="A31" s="281" t="s">
        <v>2371</v>
      </c>
      <c r="B31" s="282"/>
      <c r="C31" s="46" t="s">
        <v>2372</v>
      </c>
      <c r="D31" s="47"/>
      <c r="E31" s="48" t="s">
        <v>941</v>
      </c>
    </row>
    <row r="32" spans="1:5" ht="15.75" customHeight="1">
      <c r="A32" s="281" t="s">
        <v>2373</v>
      </c>
      <c r="B32" s="282"/>
      <c r="C32" s="46" t="s">
        <v>762</v>
      </c>
      <c r="D32" s="47"/>
      <c r="E32" s="48" t="s">
        <v>941</v>
      </c>
    </row>
    <row r="33" spans="1:5" ht="15.75" customHeight="1">
      <c r="A33" s="281" t="s">
        <v>2374</v>
      </c>
      <c r="B33" s="282"/>
      <c r="C33" s="43" t="s">
        <v>2375</v>
      </c>
      <c r="D33" s="44" t="s">
        <v>2257</v>
      </c>
      <c r="E33" s="45"/>
    </row>
    <row r="34" spans="1:5" ht="15.75" customHeight="1">
      <c r="A34" s="281" t="s">
        <v>2376</v>
      </c>
      <c r="B34" s="282"/>
      <c r="C34" s="43" t="s">
        <v>2377</v>
      </c>
      <c r="D34" s="47"/>
      <c r="E34" s="45"/>
    </row>
    <row r="35" spans="1:5" ht="15.75" customHeight="1">
      <c r="A35" s="281" t="s">
        <v>2378</v>
      </c>
      <c r="B35" s="282"/>
      <c r="C35" s="43" t="s">
        <v>2379</v>
      </c>
      <c r="D35" s="44" t="s">
        <v>2257</v>
      </c>
      <c r="E35" s="45"/>
    </row>
    <row r="36" spans="1:5" ht="15.75" customHeight="1">
      <c r="A36" s="281" t="s">
        <v>2380</v>
      </c>
      <c r="B36" s="282"/>
      <c r="C36" s="43" t="s">
        <v>2381</v>
      </c>
      <c r="D36" s="47"/>
      <c r="E36" s="45"/>
    </row>
    <row r="37" spans="1:5" ht="15.75" customHeight="1">
      <c r="A37" s="281" t="s">
        <v>2382</v>
      </c>
      <c r="B37" s="282"/>
      <c r="C37" s="43" t="s">
        <v>2383</v>
      </c>
      <c r="D37" s="44" t="s">
        <v>2257</v>
      </c>
      <c r="E37" s="45"/>
    </row>
    <row r="38" spans="1:5" ht="15.75" customHeight="1">
      <c r="A38" s="281" t="s">
        <v>2384</v>
      </c>
      <c r="B38" s="282"/>
      <c r="C38" s="43" t="s">
        <v>2385</v>
      </c>
      <c r="D38" s="44" t="s">
        <v>2257</v>
      </c>
      <c r="E38" s="45"/>
    </row>
    <row r="39" spans="1:5" ht="15.75" customHeight="1">
      <c r="A39" s="281" t="s">
        <v>2386</v>
      </c>
      <c r="B39" s="282"/>
      <c r="C39" s="43" t="s">
        <v>2387</v>
      </c>
      <c r="D39" s="44" t="s">
        <v>2257</v>
      </c>
      <c r="E39" s="45"/>
    </row>
    <row r="40" spans="1:5" ht="15.75" customHeight="1">
      <c r="A40" s="281" t="s">
        <v>2388</v>
      </c>
      <c r="B40" s="282"/>
      <c r="C40" s="43" t="s">
        <v>2389</v>
      </c>
      <c r="D40" s="44" t="s">
        <v>2257</v>
      </c>
      <c r="E40" s="45"/>
    </row>
    <row r="41" spans="1:5" ht="15.75" customHeight="1">
      <c r="A41" s="281" t="s">
        <v>2390</v>
      </c>
      <c r="B41" s="282"/>
      <c r="C41" s="43" t="s">
        <v>2391</v>
      </c>
      <c r="D41" s="44" t="s">
        <v>2257</v>
      </c>
      <c r="E41" s="45"/>
    </row>
    <row r="42" ht="12.75" customHeight="1">
      <c r="A42" s="9"/>
    </row>
  </sheetData>
  <sheetProtection/>
  <mergeCells count="39">
    <mergeCell ref="A39:B39"/>
    <mergeCell ref="A40:B40"/>
    <mergeCell ref="A41:B41"/>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3:B3"/>
    <mergeCell ref="A4:B4"/>
    <mergeCell ref="A5:B5"/>
    <mergeCell ref="A6:B6"/>
    <mergeCell ref="A7:B7"/>
    <mergeCell ref="A8:B8"/>
  </mergeCells>
  <printOptions/>
  <pageMargins left="0.6993055555555555" right="0.6993055555555555" top="0.75" bottom="0.75" header="0.3" footer="0.3"/>
  <pageSetup horizontalDpi="600" verticalDpi="600" orientation="portrait" paperSize="9"/>
</worksheet>
</file>

<file path=xl/worksheets/sheet46.xml><?xml version="1.0" encoding="utf-8"?>
<worksheet xmlns="http://schemas.openxmlformats.org/spreadsheetml/2006/main" xmlns:r="http://schemas.openxmlformats.org/officeDocument/2006/relationships">
  <dimension ref="A1:E42"/>
  <sheetViews>
    <sheetView zoomScalePageLayoutView="0" workbookViewId="0" topLeftCell="A1">
      <selection activeCell="E28" sqref="E28"/>
    </sheetView>
  </sheetViews>
  <sheetFormatPr defaultColWidth="9" defaultRowHeight="12.75"/>
  <cols>
    <col min="1" max="1" width="22" style="0" customWidth="1"/>
    <col min="2" max="2" width="2.5" style="0" customWidth="1"/>
    <col min="3" max="3" width="34.66015625" style="0" customWidth="1"/>
    <col min="4" max="4" width="34.5" style="0" customWidth="1"/>
    <col min="5" max="5" width="24.83203125" style="0" customWidth="1"/>
  </cols>
  <sheetData>
    <row r="1" ht="12.75">
      <c r="A1" t="s">
        <v>2251</v>
      </c>
    </row>
    <row r="3" spans="1:5" ht="15" customHeight="1">
      <c r="A3" s="292" t="s">
        <v>2252</v>
      </c>
      <c r="B3" s="293"/>
      <c r="C3" s="40"/>
      <c r="D3" s="41" t="s">
        <v>2253</v>
      </c>
      <c r="E3" s="41" t="s">
        <v>2254</v>
      </c>
    </row>
    <row r="4" spans="1:5" ht="15" customHeight="1">
      <c r="A4" s="281" t="s">
        <v>2392</v>
      </c>
      <c r="B4" s="282"/>
      <c r="C4" s="43" t="s">
        <v>2393</v>
      </c>
      <c r="D4" s="44" t="s">
        <v>2257</v>
      </c>
      <c r="E4" s="45"/>
    </row>
    <row r="5" spans="1:5" ht="15" customHeight="1">
      <c r="A5" s="281" t="s">
        <v>2394</v>
      </c>
      <c r="B5" s="282"/>
      <c r="C5" s="43" t="s">
        <v>2395</v>
      </c>
      <c r="D5" s="44" t="s">
        <v>2257</v>
      </c>
      <c r="E5" s="45"/>
    </row>
    <row r="6" spans="1:5" ht="15" customHeight="1">
      <c r="A6" s="281" t="s">
        <v>2396</v>
      </c>
      <c r="B6" s="282"/>
      <c r="C6" s="46" t="s">
        <v>556</v>
      </c>
      <c r="D6" s="47"/>
      <c r="E6" s="45"/>
    </row>
    <row r="7" spans="1:5" ht="15" customHeight="1">
      <c r="A7" s="281" t="s">
        <v>2397</v>
      </c>
      <c r="B7" s="282"/>
      <c r="C7" s="46" t="s">
        <v>554</v>
      </c>
      <c r="D7" s="47"/>
      <c r="E7" s="45"/>
    </row>
    <row r="8" spans="1:5" ht="15" customHeight="1">
      <c r="A8" s="281" t="s">
        <v>2398</v>
      </c>
      <c r="B8" s="282"/>
      <c r="C8" s="46" t="s">
        <v>2399</v>
      </c>
      <c r="D8" s="47"/>
      <c r="E8" s="45"/>
    </row>
    <row r="9" spans="1:5" ht="15" customHeight="1">
      <c r="A9" s="281" t="s">
        <v>2400</v>
      </c>
      <c r="B9" s="282"/>
      <c r="C9" s="46" t="s">
        <v>698</v>
      </c>
      <c r="D9" s="44" t="s">
        <v>2257</v>
      </c>
      <c r="E9" s="45"/>
    </row>
    <row r="10" spans="1:5" ht="15" customHeight="1">
      <c r="A10" s="281" t="s">
        <v>2401</v>
      </c>
      <c r="B10" s="282"/>
      <c r="C10" s="46" t="s">
        <v>551</v>
      </c>
      <c r="D10" s="47"/>
      <c r="E10" s="45"/>
    </row>
    <row r="11" spans="1:5" ht="15.75" customHeight="1">
      <c r="A11" s="281" t="s">
        <v>2402</v>
      </c>
      <c r="B11" s="282"/>
      <c r="C11" s="46" t="s">
        <v>738</v>
      </c>
      <c r="D11" s="44" t="s">
        <v>2257</v>
      </c>
      <c r="E11" s="45"/>
    </row>
    <row r="12" spans="1:5" ht="15.75" customHeight="1">
      <c r="A12" s="281" t="s">
        <v>2403</v>
      </c>
      <c r="B12" s="282"/>
      <c r="C12" s="46" t="s">
        <v>2404</v>
      </c>
      <c r="D12" s="44" t="s">
        <v>2257</v>
      </c>
      <c r="E12" s="45"/>
    </row>
    <row r="13" spans="1:5" ht="15.75" customHeight="1">
      <c r="A13" s="281" t="s">
        <v>2405</v>
      </c>
      <c r="B13" s="282"/>
      <c r="C13" s="46" t="s">
        <v>2406</v>
      </c>
      <c r="D13" s="44" t="s">
        <v>2257</v>
      </c>
      <c r="E13" s="45"/>
    </row>
    <row r="14" spans="1:5" ht="15.75" customHeight="1">
      <c r="A14" s="281" t="s">
        <v>2407</v>
      </c>
      <c r="B14" s="282"/>
      <c r="C14" s="46" t="s">
        <v>2408</v>
      </c>
      <c r="D14" s="47"/>
      <c r="E14" s="45"/>
    </row>
    <row r="15" spans="1:5" ht="15" customHeight="1">
      <c r="A15" s="281" t="s">
        <v>2409</v>
      </c>
      <c r="B15" s="282"/>
      <c r="C15" s="43" t="s">
        <v>2410</v>
      </c>
      <c r="D15" s="44" t="s">
        <v>2257</v>
      </c>
      <c r="E15" s="45"/>
    </row>
    <row r="16" spans="1:5" ht="15" customHeight="1">
      <c r="A16" s="281" t="s">
        <v>2411</v>
      </c>
      <c r="B16" s="282"/>
      <c r="C16" s="43" t="s">
        <v>2412</v>
      </c>
      <c r="D16" s="44" t="s">
        <v>2257</v>
      </c>
      <c r="E16" s="45"/>
    </row>
    <row r="17" spans="1:5" ht="15" customHeight="1">
      <c r="A17" s="281" t="s">
        <v>2413</v>
      </c>
      <c r="B17" s="282"/>
      <c r="C17" s="43" t="s">
        <v>2414</v>
      </c>
      <c r="D17" s="44" t="s">
        <v>2257</v>
      </c>
      <c r="E17" s="45"/>
    </row>
    <row r="18" spans="1:5" ht="15" customHeight="1">
      <c r="A18" s="281" t="s">
        <v>2415</v>
      </c>
      <c r="B18" s="282"/>
      <c r="C18" s="46" t="s">
        <v>558</v>
      </c>
      <c r="D18" s="47"/>
      <c r="E18" s="48" t="s">
        <v>941</v>
      </c>
    </row>
    <row r="19" spans="1:5" ht="15" customHeight="1">
      <c r="A19" s="281" t="s">
        <v>2416</v>
      </c>
      <c r="B19" s="282"/>
      <c r="C19" s="46" t="s">
        <v>560</v>
      </c>
      <c r="D19" s="47"/>
      <c r="E19" s="48" t="s">
        <v>941</v>
      </c>
    </row>
    <row r="20" spans="1:5" ht="15" customHeight="1">
      <c r="A20" s="281" t="s">
        <v>2417</v>
      </c>
      <c r="B20" s="282"/>
      <c r="C20" s="46" t="s">
        <v>2418</v>
      </c>
      <c r="D20" s="44" t="s">
        <v>2257</v>
      </c>
      <c r="E20" s="45"/>
    </row>
    <row r="21" spans="1:5" ht="15" customHeight="1">
      <c r="A21" s="281" t="s">
        <v>2419</v>
      </c>
      <c r="B21" s="282"/>
      <c r="C21" s="46" t="s">
        <v>750</v>
      </c>
      <c r="D21" s="44" t="s">
        <v>2257</v>
      </c>
      <c r="E21" s="45"/>
    </row>
    <row r="22" spans="1:5" ht="15" customHeight="1">
      <c r="A22" s="281" t="s">
        <v>2420</v>
      </c>
      <c r="B22" s="282"/>
      <c r="C22" s="46" t="s">
        <v>2421</v>
      </c>
      <c r="D22" s="47"/>
      <c r="E22" s="48" t="s">
        <v>941</v>
      </c>
    </row>
    <row r="23" spans="1:5" ht="15.75" customHeight="1">
      <c r="A23" s="281" t="s">
        <v>2422</v>
      </c>
      <c r="B23" s="282"/>
      <c r="C23" s="46" t="s">
        <v>734</v>
      </c>
      <c r="D23" s="44" t="s">
        <v>2257</v>
      </c>
      <c r="E23" s="45"/>
    </row>
    <row r="24" spans="1:5" ht="15.75" customHeight="1">
      <c r="A24" s="281" t="s">
        <v>2423</v>
      </c>
      <c r="B24" s="282"/>
      <c r="C24" s="46" t="s">
        <v>2424</v>
      </c>
      <c r="D24" s="44" t="s">
        <v>2257</v>
      </c>
      <c r="E24" s="45"/>
    </row>
    <row r="25" spans="1:5" ht="15.75" customHeight="1">
      <c r="A25" s="281" t="s">
        <v>2425</v>
      </c>
      <c r="B25" s="282"/>
      <c r="C25" s="46" t="s">
        <v>2426</v>
      </c>
      <c r="D25" s="44" t="s">
        <v>2257</v>
      </c>
      <c r="E25" s="45"/>
    </row>
    <row r="26" spans="1:5" ht="15.75" customHeight="1">
      <c r="A26" s="281" t="s">
        <v>2427</v>
      </c>
      <c r="B26" s="282"/>
      <c r="C26" s="43" t="s">
        <v>2428</v>
      </c>
      <c r="D26" s="47"/>
      <c r="E26" s="45"/>
    </row>
    <row r="27" spans="1:5" ht="15" customHeight="1">
      <c r="A27" s="281" t="s">
        <v>2429</v>
      </c>
      <c r="B27" s="282"/>
      <c r="C27" s="46" t="s">
        <v>922</v>
      </c>
      <c r="D27" s="47"/>
      <c r="E27" s="48" t="s">
        <v>941</v>
      </c>
    </row>
    <row r="28" spans="1:5" ht="15.75" customHeight="1">
      <c r="A28" s="281" t="s">
        <v>2430</v>
      </c>
      <c r="B28" s="282"/>
      <c r="C28" s="46" t="s">
        <v>696</v>
      </c>
      <c r="D28" s="47"/>
      <c r="E28" s="45"/>
    </row>
    <row r="29" spans="1:5" ht="15.75" customHeight="1">
      <c r="A29" s="281" t="s">
        <v>2431</v>
      </c>
      <c r="B29" s="282"/>
      <c r="C29" s="43" t="s">
        <v>2432</v>
      </c>
      <c r="D29" s="44" t="s">
        <v>2257</v>
      </c>
      <c r="E29" s="45"/>
    </row>
    <row r="30" spans="1:5" ht="15.75" customHeight="1">
      <c r="A30" s="281" t="s">
        <v>2433</v>
      </c>
      <c r="B30" s="282"/>
      <c r="C30" s="43" t="s">
        <v>769</v>
      </c>
      <c r="D30" s="44" t="s">
        <v>2257</v>
      </c>
      <c r="E30" s="45"/>
    </row>
    <row r="31" spans="1:5" ht="15.75" customHeight="1">
      <c r="A31" s="281" t="s">
        <v>2434</v>
      </c>
      <c r="B31" s="282"/>
      <c r="C31" s="43" t="s">
        <v>972</v>
      </c>
      <c r="D31" s="44" t="s">
        <v>2257</v>
      </c>
      <c r="E31" s="45"/>
    </row>
    <row r="32" spans="1:5" ht="15.75" customHeight="1">
      <c r="A32" s="281" t="s">
        <v>2435</v>
      </c>
      <c r="B32" s="282"/>
      <c r="C32" s="43" t="s">
        <v>973</v>
      </c>
      <c r="D32" s="44" t="s">
        <v>2257</v>
      </c>
      <c r="E32" s="45"/>
    </row>
    <row r="33" spans="1:5" ht="15.75" customHeight="1">
      <c r="A33" s="281" t="s">
        <v>2436</v>
      </c>
      <c r="B33" s="282"/>
      <c r="C33" s="43" t="s">
        <v>974</v>
      </c>
      <c r="D33" s="44" t="s">
        <v>2257</v>
      </c>
      <c r="E33" s="45"/>
    </row>
    <row r="34" spans="1:5" ht="15" customHeight="1">
      <c r="A34" s="281" t="s">
        <v>2437</v>
      </c>
      <c r="B34" s="282"/>
      <c r="C34" s="46" t="s">
        <v>2438</v>
      </c>
      <c r="D34" s="44" t="s">
        <v>2257</v>
      </c>
      <c r="E34" s="45"/>
    </row>
    <row r="35" spans="1:5" ht="15" customHeight="1">
      <c r="A35" s="281" t="s">
        <v>2439</v>
      </c>
      <c r="B35" s="282"/>
      <c r="C35" s="46" t="s">
        <v>2440</v>
      </c>
      <c r="D35" s="44" t="s">
        <v>2257</v>
      </c>
      <c r="E35" s="45"/>
    </row>
    <row r="36" spans="1:5" ht="15" customHeight="1">
      <c r="A36" s="281" t="s">
        <v>2441</v>
      </c>
      <c r="B36" s="282"/>
      <c r="C36" s="46" t="s">
        <v>2442</v>
      </c>
      <c r="D36" s="44" t="s">
        <v>2257</v>
      </c>
      <c r="E36" s="45"/>
    </row>
    <row r="37" spans="1:5" ht="15" customHeight="1">
      <c r="A37" s="281" t="s">
        <v>2443</v>
      </c>
      <c r="B37" s="282"/>
      <c r="C37" s="46" t="s">
        <v>2444</v>
      </c>
      <c r="D37" s="44" t="s">
        <v>2257</v>
      </c>
      <c r="E37" s="45"/>
    </row>
    <row r="38" spans="1:5" ht="15" customHeight="1">
      <c r="A38" s="281" t="s">
        <v>2445</v>
      </c>
      <c r="B38" s="282"/>
      <c r="C38" s="46" t="s">
        <v>2446</v>
      </c>
      <c r="D38" s="44" t="s">
        <v>2257</v>
      </c>
      <c r="E38" s="45"/>
    </row>
    <row r="39" spans="1:5" ht="15" customHeight="1">
      <c r="A39" s="281" t="s">
        <v>2447</v>
      </c>
      <c r="B39" s="282"/>
      <c r="C39" s="46" t="s">
        <v>736</v>
      </c>
      <c r="D39" s="44" t="s">
        <v>2257</v>
      </c>
      <c r="E39" s="45"/>
    </row>
    <row r="40" spans="1:5" ht="15" customHeight="1">
      <c r="A40" s="281" t="s">
        <v>2448</v>
      </c>
      <c r="B40" s="282"/>
      <c r="C40" s="46" t="s">
        <v>2449</v>
      </c>
      <c r="D40" s="44" t="s">
        <v>2257</v>
      </c>
      <c r="E40" s="45"/>
    </row>
    <row r="41" spans="1:5" ht="15" customHeight="1">
      <c r="A41" s="281" t="s">
        <v>2450</v>
      </c>
      <c r="B41" s="282"/>
      <c r="C41" s="46" t="s">
        <v>549</v>
      </c>
      <c r="D41" s="47"/>
      <c r="E41" s="48" t="s">
        <v>941</v>
      </c>
    </row>
    <row r="42" ht="12.75" customHeight="1">
      <c r="A42" s="9"/>
    </row>
  </sheetData>
  <sheetProtection/>
  <mergeCells count="39">
    <mergeCell ref="A39:B39"/>
    <mergeCell ref="A40:B40"/>
    <mergeCell ref="A41:B41"/>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3:B3"/>
    <mergeCell ref="A4:B4"/>
    <mergeCell ref="A5:B5"/>
    <mergeCell ref="A6:B6"/>
    <mergeCell ref="A7:B7"/>
    <mergeCell ref="A8:B8"/>
  </mergeCells>
  <printOptions/>
  <pageMargins left="0.6993055555555555" right="0.6993055555555555" top="0.75" bottom="0.75" header="0.3" footer="0.3"/>
  <pageSetup horizontalDpi="600" verticalDpi="600" orientation="portrait" paperSize="9"/>
</worksheet>
</file>

<file path=xl/worksheets/sheet47.xml><?xml version="1.0" encoding="utf-8"?>
<worksheet xmlns="http://schemas.openxmlformats.org/spreadsheetml/2006/main" xmlns:r="http://schemas.openxmlformats.org/officeDocument/2006/relationships">
  <dimension ref="A1:E21"/>
  <sheetViews>
    <sheetView zoomScalePageLayoutView="0" workbookViewId="0" topLeftCell="A1">
      <selection activeCell="E9" sqref="E9"/>
    </sheetView>
  </sheetViews>
  <sheetFormatPr defaultColWidth="9" defaultRowHeight="12.75"/>
  <cols>
    <col min="1" max="1" width="22" style="0" customWidth="1"/>
    <col min="2" max="2" width="2.5" style="0" customWidth="1"/>
    <col min="3" max="3" width="34.66015625" style="0" customWidth="1"/>
    <col min="4" max="4" width="34.5" style="0" customWidth="1"/>
    <col min="5" max="5" width="24.83203125" style="0" customWidth="1"/>
  </cols>
  <sheetData>
    <row r="1" ht="12.75">
      <c r="A1" t="s">
        <v>2251</v>
      </c>
    </row>
    <row r="3" spans="1:5" ht="15.75" customHeight="1">
      <c r="A3" s="292" t="s">
        <v>2252</v>
      </c>
      <c r="B3" s="293"/>
      <c r="C3" s="40"/>
      <c r="D3" s="41" t="s">
        <v>2253</v>
      </c>
      <c r="E3" s="41" t="s">
        <v>2254</v>
      </c>
    </row>
    <row r="4" spans="1:5" ht="15" customHeight="1">
      <c r="A4" s="281" t="s">
        <v>2451</v>
      </c>
      <c r="B4" s="282"/>
      <c r="C4" s="43" t="s">
        <v>2452</v>
      </c>
      <c r="D4" s="44" t="s">
        <v>2257</v>
      </c>
      <c r="E4" s="45"/>
    </row>
    <row r="5" spans="1:5" ht="15.75" customHeight="1">
      <c r="A5" s="281" t="s">
        <v>2453</v>
      </c>
      <c r="B5" s="282"/>
      <c r="C5" s="43" t="s">
        <v>2454</v>
      </c>
      <c r="D5" s="44" t="s">
        <v>2257</v>
      </c>
      <c r="E5" s="45"/>
    </row>
    <row r="6" spans="1:5" ht="15.75" customHeight="1">
      <c r="A6" s="281" t="s">
        <v>2455</v>
      </c>
      <c r="B6" s="282"/>
      <c r="C6" s="43" t="s">
        <v>2456</v>
      </c>
      <c r="D6" s="44" t="s">
        <v>2257</v>
      </c>
      <c r="E6" s="45"/>
    </row>
    <row r="7" spans="1:5" ht="15.75" customHeight="1">
      <c r="A7" s="281" t="s">
        <v>2457</v>
      </c>
      <c r="B7" s="282"/>
      <c r="C7" s="46" t="s">
        <v>802</v>
      </c>
      <c r="D7" s="47"/>
      <c r="E7" s="48" t="s">
        <v>941</v>
      </c>
    </row>
    <row r="8" spans="1:5" ht="15.75" customHeight="1">
      <c r="A8" s="281" t="s">
        <v>2458</v>
      </c>
      <c r="B8" s="282"/>
      <c r="C8" s="46" t="s">
        <v>796</v>
      </c>
      <c r="D8" s="47"/>
      <c r="E8" s="48" t="s">
        <v>941</v>
      </c>
    </row>
    <row r="9" spans="1:5" ht="15.75" customHeight="1">
      <c r="A9" s="281" t="s">
        <v>2459</v>
      </c>
      <c r="B9" s="282"/>
      <c r="C9" s="43" t="s">
        <v>2460</v>
      </c>
      <c r="D9" s="44" t="s">
        <v>2257</v>
      </c>
      <c r="E9" s="45"/>
    </row>
    <row r="10" spans="1:5" ht="15.75" customHeight="1">
      <c r="A10" s="281" t="s">
        <v>2461</v>
      </c>
      <c r="B10" s="282"/>
      <c r="C10" s="43" t="s">
        <v>2462</v>
      </c>
      <c r="D10" s="47"/>
      <c r="E10" s="45"/>
    </row>
    <row r="11" spans="1:5" ht="15.75" customHeight="1">
      <c r="A11" s="281" t="s">
        <v>2463</v>
      </c>
      <c r="B11" s="282"/>
      <c r="C11" s="46" t="s">
        <v>2464</v>
      </c>
      <c r="D11" s="44" t="s">
        <v>2257</v>
      </c>
      <c r="E11" s="45"/>
    </row>
    <row r="12" spans="1:5" ht="15.75" customHeight="1">
      <c r="A12" s="281" t="s">
        <v>2465</v>
      </c>
      <c r="B12" s="282"/>
      <c r="C12" s="43" t="s">
        <v>2466</v>
      </c>
      <c r="D12" s="44" t="s">
        <v>2257</v>
      </c>
      <c r="E12" s="45"/>
    </row>
    <row r="13" spans="1:5" ht="15.75" customHeight="1">
      <c r="A13" s="281" t="s">
        <v>2467</v>
      </c>
      <c r="B13" s="282"/>
      <c r="C13" s="46" t="s">
        <v>756</v>
      </c>
      <c r="D13" s="47"/>
      <c r="E13" s="45"/>
    </row>
    <row r="14" spans="1:5" ht="15.75" customHeight="1">
      <c r="A14" s="281" t="s">
        <v>2468</v>
      </c>
      <c r="B14" s="282"/>
      <c r="C14" s="46" t="s">
        <v>2469</v>
      </c>
      <c r="D14" s="44" t="s">
        <v>2257</v>
      </c>
      <c r="E14" s="45"/>
    </row>
    <row r="15" spans="1:5" ht="15.75" customHeight="1">
      <c r="A15" s="281" t="s">
        <v>2470</v>
      </c>
      <c r="B15" s="282"/>
      <c r="C15" s="46" t="s">
        <v>2471</v>
      </c>
      <c r="D15" s="44" t="s">
        <v>2257</v>
      </c>
      <c r="E15" s="45"/>
    </row>
    <row r="16" spans="1:5" ht="15.75" customHeight="1">
      <c r="A16" s="281" t="s">
        <v>2472</v>
      </c>
      <c r="B16" s="282"/>
      <c r="C16" s="46" t="s">
        <v>2473</v>
      </c>
      <c r="D16" s="44" t="s">
        <v>2257</v>
      </c>
      <c r="E16" s="45"/>
    </row>
    <row r="17" spans="1:5" ht="15" customHeight="1">
      <c r="A17" s="281" t="s">
        <v>2474</v>
      </c>
      <c r="B17" s="282"/>
      <c r="C17" s="43" t="s">
        <v>715</v>
      </c>
      <c r="D17" s="47"/>
      <c r="E17" s="45"/>
    </row>
    <row r="18" spans="1:5" ht="15" customHeight="1">
      <c r="A18" s="281" t="s">
        <v>2475</v>
      </c>
      <c r="B18" s="282"/>
      <c r="C18" s="46" t="s">
        <v>2476</v>
      </c>
      <c r="D18" s="44" t="s">
        <v>2257</v>
      </c>
      <c r="E18" s="45"/>
    </row>
    <row r="19" spans="1:5" ht="15" customHeight="1">
      <c r="A19" s="281" t="s">
        <v>2477</v>
      </c>
      <c r="B19" s="282"/>
      <c r="C19" s="46" t="s">
        <v>2478</v>
      </c>
      <c r="D19" s="44" t="s">
        <v>2257</v>
      </c>
      <c r="E19" s="45"/>
    </row>
    <row r="20" spans="1:5" ht="15" customHeight="1">
      <c r="A20" s="281" t="s">
        <v>2479</v>
      </c>
      <c r="B20" s="282"/>
      <c r="C20" s="46" t="s">
        <v>2480</v>
      </c>
      <c r="D20" s="44" t="s">
        <v>2257</v>
      </c>
      <c r="E20" s="45"/>
    </row>
    <row r="21" ht="12.75" customHeight="1">
      <c r="A21" s="38"/>
    </row>
  </sheetData>
  <sheetProtection/>
  <mergeCells count="18">
    <mergeCell ref="A15:B15"/>
    <mergeCell ref="A16:B16"/>
    <mergeCell ref="A17:B17"/>
    <mergeCell ref="A18:B18"/>
    <mergeCell ref="A19:B19"/>
    <mergeCell ref="A20:B20"/>
    <mergeCell ref="A9:B9"/>
    <mergeCell ref="A10:B10"/>
    <mergeCell ref="A11:B11"/>
    <mergeCell ref="A12:B12"/>
    <mergeCell ref="A13:B13"/>
    <mergeCell ref="A14:B14"/>
    <mergeCell ref="A3:B3"/>
    <mergeCell ref="A4:B4"/>
    <mergeCell ref="A5:B5"/>
    <mergeCell ref="A6:B6"/>
    <mergeCell ref="A7:B7"/>
    <mergeCell ref="A8:B8"/>
  </mergeCells>
  <printOptions/>
  <pageMargins left="0.6993055555555555" right="0.6993055555555555" top="0.75" bottom="0.75" header="0.3" footer="0.3"/>
  <pageSetup horizontalDpi="600" verticalDpi="600" orientation="portrait" paperSize="9"/>
</worksheet>
</file>

<file path=xl/worksheets/sheet48.xml><?xml version="1.0" encoding="utf-8"?>
<worksheet xmlns="http://schemas.openxmlformats.org/spreadsheetml/2006/main" xmlns:r="http://schemas.openxmlformats.org/officeDocument/2006/relationships">
  <dimension ref="A2:F18"/>
  <sheetViews>
    <sheetView zoomScalePageLayoutView="0" workbookViewId="0" topLeftCell="A1">
      <selection activeCell="A3" sqref="A3:A4"/>
    </sheetView>
  </sheetViews>
  <sheetFormatPr defaultColWidth="9" defaultRowHeight="12.75"/>
  <cols>
    <col min="1" max="1" width="22" style="0" customWidth="1"/>
    <col min="2" max="2" width="20" style="0" customWidth="1"/>
    <col min="3" max="3" width="1.3359375" style="0" customWidth="1"/>
    <col min="4" max="4" width="15.83203125" style="0" customWidth="1"/>
    <col min="5" max="5" width="5.16015625" style="0" customWidth="1"/>
    <col min="6" max="6" width="54.16015625" style="0" customWidth="1"/>
  </cols>
  <sheetData>
    <row r="2" ht="27" customHeight="1">
      <c r="A2" s="7" t="s">
        <v>2481</v>
      </c>
    </row>
    <row r="3" ht="12.75" customHeight="1">
      <c r="A3" s="9" t="s">
        <v>2482</v>
      </c>
    </row>
    <row r="4" ht="12.75" customHeight="1">
      <c r="A4" s="9" t="s">
        <v>2483</v>
      </c>
    </row>
    <row r="5" spans="1:6" ht="15" customHeight="1">
      <c r="A5" s="449" t="s">
        <v>2484</v>
      </c>
      <c r="B5" s="309"/>
      <c r="C5" s="309"/>
      <c r="D5" s="309"/>
      <c r="E5" s="309"/>
      <c r="F5" s="450"/>
    </row>
    <row r="6" spans="1:6" ht="15" customHeight="1">
      <c r="A6" s="451" t="s">
        <v>2485</v>
      </c>
      <c r="B6" s="452"/>
      <c r="C6" s="452"/>
      <c r="D6" s="453"/>
      <c r="E6" s="271" t="s">
        <v>2486</v>
      </c>
      <c r="F6" s="273"/>
    </row>
    <row r="7" spans="1:6" ht="15" customHeight="1">
      <c r="A7" s="451" t="s">
        <v>2487</v>
      </c>
      <c r="B7" s="452"/>
      <c r="C7" s="452"/>
      <c r="D7" s="453"/>
      <c r="E7" s="271" t="s">
        <v>2488</v>
      </c>
      <c r="F7" s="273"/>
    </row>
    <row r="8" spans="1:6" ht="15" customHeight="1">
      <c r="A8" s="454" t="s">
        <v>2489</v>
      </c>
      <c r="B8" s="455"/>
      <c r="C8" s="455"/>
      <c r="D8" s="456"/>
      <c r="E8" s="271" t="s">
        <v>2490</v>
      </c>
      <c r="F8" s="273"/>
    </row>
    <row r="9" spans="1:6" ht="15" customHeight="1">
      <c r="A9" s="451" t="s">
        <v>2491</v>
      </c>
      <c r="B9" s="452"/>
      <c r="C9" s="452"/>
      <c r="D9" s="453"/>
      <c r="E9" s="271" t="s">
        <v>2492</v>
      </c>
      <c r="F9" s="273"/>
    </row>
    <row r="10" spans="1:6" ht="15" customHeight="1">
      <c r="A10" s="451" t="s">
        <v>2493</v>
      </c>
      <c r="B10" s="452"/>
      <c r="C10" s="452"/>
      <c r="D10" s="453"/>
      <c r="E10" s="271" t="s">
        <v>2494</v>
      </c>
      <c r="F10" s="273"/>
    </row>
    <row r="11" spans="1:6" ht="15" customHeight="1">
      <c r="A11" s="454" t="s">
        <v>2495</v>
      </c>
      <c r="B11" s="455"/>
      <c r="C11" s="455"/>
      <c r="D11" s="456"/>
      <c r="E11" s="271" t="s">
        <v>2496</v>
      </c>
      <c r="F11" s="273"/>
    </row>
    <row r="12" spans="1:6" ht="15" customHeight="1">
      <c r="A12" s="454" t="s">
        <v>2497</v>
      </c>
      <c r="B12" s="455"/>
      <c r="C12" s="455"/>
      <c r="D12" s="456"/>
      <c r="E12" s="457" t="s">
        <v>2498</v>
      </c>
      <c r="F12" s="458"/>
    </row>
    <row r="13" spans="1:6" ht="15" customHeight="1">
      <c r="A13" s="451" t="s">
        <v>2499</v>
      </c>
      <c r="B13" s="452"/>
      <c r="C13" s="452"/>
      <c r="D13" s="453"/>
      <c r="E13" s="457" t="s">
        <v>2500</v>
      </c>
      <c r="F13" s="458"/>
    </row>
    <row r="14" spans="1:6" ht="15" customHeight="1">
      <c r="A14" s="451" t="s">
        <v>2501</v>
      </c>
      <c r="B14" s="452"/>
      <c r="C14" s="452"/>
      <c r="D14" s="453"/>
      <c r="E14" s="457" t="s">
        <v>2502</v>
      </c>
      <c r="F14" s="458"/>
    </row>
    <row r="15" spans="1:6" ht="15" customHeight="1">
      <c r="A15" s="454" t="s">
        <v>2503</v>
      </c>
      <c r="B15" s="455"/>
      <c r="C15" s="455"/>
      <c r="D15" s="456"/>
      <c r="E15" s="457" t="s">
        <v>2504</v>
      </c>
      <c r="F15" s="458"/>
    </row>
    <row r="16" spans="1:6" ht="15" customHeight="1">
      <c r="A16" s="454" t="s">
        <v>2505</v>
      </c>
      <c r="B16" s="455"/>
      <c r="C16" s="455"/>
      <c r="D16" s="456"/>
      <c r="E16" s="459" t="s">
        <v>2506</v>
      </c>
      <c r="F16" s="460"/>
    </row>
    <row r="17" ht="12.75" customHeight="1">
      <c r="A17" s="38" t="s">
        <v>2507</v>
      </c>
    </row>
    <row r="18" spans="1:6" ht="33.75" customHeight="1">
      <c r="A18" s="359" t="s">
        <v>2508</v>
      </c>
      <c r="B18" s="359"/>
      <c r="C18" s="359"/>
      <c r="D18" s="359"/>
      <c r="E18" s="359"/>
      <c r="F18" s="359"/>
    </row>
    <row r="19" ht="18" customHeight="1"/>
    <row r="20" ht="12.75" customHeight="1"/>
    <row r="21" ht="12.75" customHeight="1"/>
    <row r="22" ht="18" customHeight="1"/>
    <row r="23" ht="12.75" customHeight="1"/>
    <row r="24" ht="12.75" customHeight="1"/>
    <row r="25" ht="12.75" customHeight="1"/>
    <row r="26" ht="12.75" customHeight="1"/>
    <row r="27" ht="12.75" customHeight="1"/>
    <row r="28" ht="12.75" customHeight="1"/>
    <row r="29" ht="12.75" customHeight="1"/>
    <row r="30" ht="12.75" customHeight="1"/>
    <row r="31" ht="18" customHeight="1"/>
    <row r="32" ht="12.75" customHeight="1"/>
    <row r="33" ht="12.75" customHeight="1"/>
    <row r="34" ht="13.5" customHeight="1"/>
    <row r="35" ht="12.75" customHeight="1"/>
    <row r="36" ht="15" customHeight="1"/>
    <row r="37" ht="12.75" customHeight="1"/>
    <row r="38" ht="15.75" customHeight="1"/>
    <row r="39" ht="12.75" customHeight="1"/>
    <row r="40" ht="18" customHeight="1"/>
    <row r="41" ht="12.75" customHeight="1"/>
    <row r="42" ht="12.75" customHeight="1"/>
    <row r="43" ht="12.75" customHeight="1"/>
    <row r="44" ht="15.75" customHeight="1"/>
    <row r="45" ht="12.75" customHeight="1"/>
    <row r="46" ht="13.5" customHeight="1"/>
    <row r="47" ht="12.75" customHeight="1"/>
    <row r="48" ht="12.75" customHeight="1"/>
    <row r="49" ht="54" customHeight="1"/>
    <row r="50" ht="27" customHeight="1"/>
    <row r="51" ht="27" customHeight="1"/>
    <row r="52" ht="27" customHeight="1"/>
    <row r="53" ht="27" customHeight="1"/>
    <row r="54" ht="27" customHeight="1"/>
  </sheetData>
  <sheetProtection/>
  <mergeCells count="24">
    <mergeCell ref="A15:D15"/>
    <mergeCell ref="E15:F15"/>
    <mergeCell ref="A16:D16"/>
    <mergeCell ref="E16:F16"/>
    <mergeCell ref="A18:F18"/>
    <mergeCell ref="A12:D12"/>
    <mergeCell ref="E12:F12"/>
    <mergeCell ref="A13:D13"/>
    <mergeCell ref="E13:F13"/>
    <mergeCell ref="A14:D14"/>
    <mergeCell ref="E14:F14"/>
    <mergeCell ref="A9:D9"/>
    <mergeCell ref="E9:F9"/>
    <mergeCell ref="A10:D10"/>
    <mergeCell ref="E10:F10"/>
    <mergeCell ref="A11:D11"/>
    <mergeCell ref="E11:F11"/>
    <mergeCell ref="A5:F5"/>
    <mergeCell ref="A6:D6"/>
    <mergeCell ref="E6:F6"/>
    <mergeCell ref="A7:D7"/>
    <mergeCell ref="E7:F7"/>
    <mergeCell ref="A8:D8"/>
    <mergeCell ref="E8:F8"/>
  </mergeCells>
  <printOptions/>
  <pageMargins left="0.6993055555555555" right="0.6993055555555555" top="0.75" bottom="0.75" header="0.3" footer="0.3"/>
  <pageSetup horizontalDpi="600" verticalDpi="600" orientation="portrait" paperSize="9"/>
</worksheet>
</file>

<file path=xl/worksheets/sheet49.xml><?xml version="1.0" encoding="utf-8"?>
<worksheet xmlns="http://schemas.openxmlformats.org/spreadsheetml/2006/main" xmlns:r="http://schemas.openxmlformats.org/officeDocument/2006/relationships">
  <dimension ref="A2:G55"/>
  <sheetViews>
    <sheetView zoomScalePageLayoutView="0" workbookViewId="0" topLeftCell="A1">
      <selection activeCell="D35" sqref="D35"/>
    </sheetView>
  </sheetViews>
  <sheetFormatPr defaultColWidth="9.33203125" defaultRowHeight="12.75"/>
  <cols>
    <col min="1" max="1" width="11.16015625" style="0" customWidth="1"/>
    <col min="2" max="2" width="12.16015625" style="0" customWidth="1"/>
    <col min="3" max="3" width="14.16015625" style="0" customWidth="1"/>
    <col min="4" max="4" width="13.83203125" style="0" customWidth="1"/>
    <col min="5" max="5" width="14" style="0" customWidth="1"/>
  </cols>
  <sheetData>
    <row r="2" spans="1:7" ht="33.75" customHeight="1">
      <c r="A2" s="15" t="s">
        <v>2509</v>
      </c>
      <c r="B2" s="16"/>
      <c r="C2" s="16"/>
      <c r="D2" s="16"/>
      <c r="E2" s="9"/>
      <c r="F2" s="9"/>
      <c r="G2" s="9"/>
    </row>
    <row r="4" spans="1:2" ht="12.75">
      <c r="A4" s="9" t="s">
        <v>2510</v>
      </c>
      <c r="B4" s="9"/>
    </row>
    <row r="5" spans="1:2" ht="12.75">
      <c r="A5" s="9" t="s">
        <v>2511</v>
      </c>
      <c r="B5" s="9"/>
    </row>
    <row r="6" spans="1:2" ht="13.5">
      <c r="A6" s="9" t="s">
        <v>2512</v>
      </c>
      <c r="B6" s="9"/>
    </row>
    <row r="7" spans="1:2" ht="13.5">
      <c r="A7" s="9" t="s">
        <v>2513</v>
      </c>
      <c r="B7" s="9"/>
    </row>
    <row r="8" spans="1:2" ht="13.5">
      <c r="A8" s="9" t="s">
        <v>2514</v>
      </c>
      <c r="B8" s="9"/>
    </row>
    <row r="9" spans="1:2" ht="13.5">
      <c r="A9" s="9" t="s">
        <v>2515</v>
      </c>
      <c r="B9" s="9"/>
    </row>
    <row r="10" spans="1:2" ht="12.75">
      <c r="A10" s="9" t="s">
        <v>2516</v>
      </c>
      <c r="B10" s="9"/>
    </row>
    <row r="11" spans="1:2" ht="12.75">
      <c r="A11" s="9" t="s">
        <v>2517</v>
      </c>
      <c r="B11" s="9"/>
    </row>
    <row r="12" spans="1:2" ht="12.75">
      <c r="A12" s="9" t="s">
        <v>2518</v>
      </c>
      <c r="B12" s="9"/>
    </row>
    <row r="13" spans="1:2" ht="12.75">
      <c r="A13" s="9"/>
      <c r="B13" s="9"/>
    </row>
    <row r="14" spans="1:5" ht="31.5">
      <c r="A14" s="17" t="s">
        <v>1172</v>
      </c>
      <c r="B14" s="18" t="s">
        <v>2519</v>
      </c>
      <c r="C14" s="18" t="s">
        <v>2520</v>
      </c>
      <c r="D14" s="18" t="s">
        <v>2521</v>
      </c>
      <c r="E14" s="18" t="s">
        <v>658</v>
      </c>
    </row>
    <row r="15" spans="1:5" ht="54" customHeight="1">
      <c r="A15" s="19" t="s">
        <v>2522</v>
      </c>
      <c r="B15" s="20" t="s">
        <v>2523</v>
      </c>
      <c r="C15" s="20">
        <v>100</v>
      </c>
      <c r="D15" s="20" t="s">
        <v>2524</v>
      </c>
      <c r="E15" s="20" t="s">
        <v>2525</v>
      </c>
    </row>
    <row r="16" spans="1:5" ht="66.75" customHeight="1">
      <c r="A16" s="19" t="s">
        <v>2526</v>
      </c>
      <c r="B16" s="20" t="s">
        <v>2527</v>
      </c>
      <c r="C16" s="20">
        <v>750</v>
      </c>
      <c r="D16" s="20" t="s">
        <v>2524</v>
      </c>
      <c r="E16" s="20" t="s">
        <v>2525</v>
      </c>
    </row>
    <row r="17" spans="1:5" ht="15.75">
      <c r="A17" s="21"/>
      <c r="B17" s="20" t="s">
        <v>2528</v>
      </c>
      <c r="C17" s="20">
        <v>2500</v>
      </c>
      <c r="D17" s="20" t="s">
        <v>2529</v>
      </c>
      <c r="E17" s="20" t="s">
        <v>2525</v>
      </c>
    </row>
    <row r="18" spans="1:5" ht="15.75">
      <c r="A18" s="22"/>
      <c r="B18" s="20" t="s">
        <v>2530</v>
      </c>
      <c r="C18" s="20">
        <v>6000</v>
      </c>
      <c r="D18" s="20" t="s">
        <v>2529</v>
      </c>
      <c r="E18" s="20" t="s">
        <v>2525</v>
      </c>
    </row>
    <row r="19" spans="1:2" ht="12.75">
      <c r="A19" s="9"/>
      <c r="B19" s="9"/>
    </row>
    <row r="20" spans="1:2" ht="12.75">
      <c r="A20" s="9" t="s">
        <v>2531</v>
      </c>
      <c r="B20" s="9"/>
    </row>
    <row r="21" spans="1:3" ht="21" customHeight="1">
      <c r="A21" s="16" t="s">
        <v>2532</v>
      </c>
      <c r="B21" s="16"/>
      <c r="C21" s="23"/>
    </row>
    <row r="22" spans="1:2" ht="12.75">
      <c r="A22" s="9" t="s">
        <v>2533</v>
      </c>
      <c r="B22" s="9"/>
    </row>
    <row r="23" spans="1:2" ht="12.75">
      <c r="A23" s="9"/>
      <c r="B23" s="9"/>
    </row>
    <row r="24" spans="1:5" ht="31.5">
      <c r="A24" s="24" t="s">
        <v>2534</v>
      </c>
      <c r="B24" s="25" t="s">
        <v>1172</v>
      </c>
      <c r="C24" s="25" t="s">
        <v>2535</v>
      </c>
      <c r="D24" s="25" t="s">
        <v>2536</v>
      </c>
      <c r="E24" s="25" t="s">
        <v>658</v>
      </c>
    </row>
    <row r="25" spans="1:5" ht="31.5">
      <c r="A25" s="17">
        <v>1076014</v>
      </c>
      <c r="B25" s="461" t="s">
        <v>2537</v>
      </c>
      <c r="C25" s="18">
        <v>0.5</v>
      </c>
      <c r="D25" s="26" t="s">
        <v>2538</v>
      </c>
      <c r="E25" s="18" t="s">
        <v>2525</v>
      </c>
    </row>
    <row r="26" spans="1:5" ht="15.75">
      <c r="A26" s="27">
        <v>1076015</v>
      </c>
      <c r="B26" s="462"/>
      <c r="C26" s="20">
        <v>5</v>
      </c>
      <c r="D26" s="28" t="s">
        <v>2539</v>
      </c>
      <c r="E26" s="20" t="s">
        <v>2525</v>
      </c>
    </row>
    <row r="27" spans="1:5" ht="15.75">
      <c r="A27" s="27">
        <v>1076016</v>
      </c>
      <c r="B27" s="462"/>
      <c r="C27" s="20">
        <v>10</v>
      </c>
      <c r="D27" s="28" t="s">
        <v>2540</v>
      </c>
      <c r="E27" s="20" t="s">
        <v>2525</v>
      </c>
    </row>
    <row r="28" spans="1:5" ht="15.75">
      <c r="A28" s="27">
        <v>1076017</v>
      </c>
      <c r="B28" s="462"/>
      <c r="C28" s="20">
        <v>25</v>
      </c>
      <c r="D28" s="28" t="s">
        <v>2541</v>
      </c>
      <c r="E28" s="20" t="s">
        <v>2525</v>
      </c>
    </row>
    <row r="29" spans="1:5" ht="15.75">
      <c r="A29" s="27">
        <v>1076018</v>
      </c>
      <c r="B29" s="463"/>
      <c r="C29" s="20">
        <v>50</v>
      </c>
      <c r="D29" s="20" t="s">
        <v>2542</v>
      </c>
      <c r="E29" s="20" t="s">
        <v>2525</v>
      </c>
    </row>
    <row r="30" spans="1:2" ht="12.75">
      <c r="A30" s="9"/>
      <c r="B30" s="9"/>
    </row>
    <row r="31" spans="1:2" ht="12.75">
      <c r="A31" s="16" t="s">
        <v>2543</v>
      </c>
      <c r="B31" s="9"/>
    </row>
    <row r="32" spans="1:2" ht="12.75">
      <c r="A32" s="9" t="s">
        <v>2544</v>
      </c>
      <c r="B32" s="9"/>
    </row>
    <row r="33" spans="1:4" ht="31.5">
      <c r="A33" s="29" t="s">
        <v>2534</v>
      </c>
      <c r="B33" s="30" t="s">
        <v>1172</v>
      </c>
      <c r="C33" s="31" t="s">
        <v>2536</v>
      </c>
      <c r="D33" s="31" t="s">
        <v>658</v>
      </c>
    </row>
    <row r="34" spans="1:4" ht="40.5">
      <c r="A34" s="32">
        <v>1076025</v>
      </c>
      <c r="B34" s="33" t="s">
        <v>2545</v>
      </c>
      <c r="C34" s="34" t="s">
        <v>2546</v>
      </c>
      <c r="D34" s="34" t="s">
        <v>2525</v>
      </c>
    </row>
    <row r="35" spans="1:4" ht="54">
      <c r="A35" s="32">
        <v>1076026</v>
      </c>
      <c r="B35" s="33" t="s">
        <v>2547</v>
      </c>
      <c r="C35" s="34" t="s">
        <v>2548</v>
      </c>
      <c r="D35" s="34" t="s">
        <v>2525</v>
      </c>
    </row>
    <row r="36" spans="1:4" ht="54">
      <c r="A36" s="32">
        <v>1076027</v>
      </c>
      <c r="B36" s="33" t="s">
        <v>2549</v>
      </c>
      <c r="C36" s="34" t="s">
        <v>2550</v>
      </c>
      <c r="D36" s="34" t="s">
        <v>2525</v>
      </c>
    </row>
    <row r="37" spans="1:4" ht="54">
      <c r="A37" s="32">
        <v>1076028</v>
      </c>
      <c r="B37" s="33" t="s">
        <v>2551</v>
      </c>
      <c r="C37" s="34" t="s">
        <v>2552</v>
      </c>
      <c r="D37" s="34" t="s">
        <v>2525</v>
      </c>
    </row>
    <row r="38" spans="1:4" ht="54">
      <c r="A38" s="32" t="s">
        <v>2553</v>
      </c>
      <c r="B38" s="33" t="s">
        <v>2554</v>
      </c>
      <c r="C38" s="34" t="s">
        <v>2555</v>
      </c>
      <c r="D38" s="34" t="s">
        <v>2525</v>
      </c>
    </row>
    <row r="39" spans="1:2" ht="12.75">
      <c r="A39" s="9"/>
      <c r="B39" s="9"/>
    </row>
    <row r="40" spans="1:2" ht="12.75">
      <c r="A40" s="16" t="s">
        <v>2556</v>
      </c>
      <c r="B40" s="9"/>
    </row>
    <row r="41" spans="1:2" ht="12.75">
      <c r="A41" s="16" t="s">
        <v>2557</v>
      </c>
      <c r="B41" s="9"/>
    </row>
    <row r="42" spans="1:2" ht="12.75">
      <c r="A42" s="9"/>
      <c r="B42" s="9"/>
    </row>
    <row r="43" spans="1:4" ht="31.5">
      <c r="A43" s="29" t="s">
        <v>2534</v>
      </c>
      <c r="B43" s="30" t="s">
        <v>1172</v>
      </c>
      <c r="C43" s="31" t="s">
        <v>2536</v>
      </c>
      <c r="D43" s="31" t="s">
        <v>658</v>
      </c>
    </row>
    <row r="44" spans="1:4" ht="67.5">
      <c r="A44" s="32">
        <v>1076020</v>
      </c>
      <c r="B44" s="33" t="s">
        <v>2558</v>
      </c>
      <c r="C44" s="34" t="s">
        <v>2546</v>
      </c>
      <c r="D44" s="34" t="s">
        <v>2525</v>
      </c>
    </row>
    <row r="45" spans="1:4" ht="67.5">
      <c r="A45" s="32">
        <v>1076021</v>
      </c>
      <c r="B45" s="33" t="s">
        <v>2559</v>
      </c>
      <c r="C45" s="34" t="s">
        <v>2560</v>
      </c>
      <c r="D45" s="34" t="s">
        <v>2525</v>
      </c>
    </row>
    <row r="46" spans="1:4" ht="67.5">
      <c r="A46" s="32">
        <v>1076022</v>
      </c>
      <c r="B46" s="33" t="s">
        <v>2561</v>
      </c>
      <c r="C46" s="34" t="s">
        <v>2550</v>
      </c>
      <c r="D46" s="34" t="s">
        <v>2525</v>
      </c>
    </row>
    <row r="47" spans="1:4" ht="81">
      <c r="A47" s="32">
        <v>1076023</v>
      </c>
      <c r="B47" s="33" t="s">
        <v>2562</v>
      </c>
      <c r="C47" s="34" t="s">
        <v>2552</v>
      </c>
      <c r="D47" s="34" t="s">
        <v>2525</v>
      </c>
    </row>
    <row r="48" spans="1:4" ht="81">
      <c r="A48" s="35">
        <v>1076024</v>
      </c>
      <c r="B48" s="33" t="s">
        <v>2563</v>
      </c>
      <c r="C48" s="34" t="s">
        <v>2555</v>
      </c>
      <c r="D48" s="34" t="s">
        <v>2525</v>
      </c>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sheetData>
  <sheetProtection/>
  <mergeCells count="1">
    <mergeCell ref="B25:B29"/>
  </mergeCell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E11"/>
  <sheetViews>
    <sheetView zoomScalePageLayoutView="0" workbookViewId="0" topLeftCell="A1">
      <selection activeCell="D14" sqref="D14"/>
    </sheetView>
  </sheetViews>
  <sheetFormatPr defaultColWidth="9.33203125" defaultRowHeight="12.75"/>
  <cols>
    <col min="1" max="1" width="18" style="0" customWidth="1"/>
    <col min="2" max="2" width="73" style="0" customWidth="1"/>
    <col min="3" max="3" width="34" style="0" customWidth="1"/>
    <col min="4" max="4" width="12.83203125" style="0" customWidth="1"/>
    <col min="5" max="5" width="11" style="0" customWidth="1"/>
  </cols>
  <sheetData>
    <row r="2" spans="1:3" ht="15.75">
      <c r="A2" s="125" t="s">
        <v>654</v>
      </c>
      <c r="C2" s="126"/>
    </row>
    <row r="3" spans="1:3" ht="15.75">
      <c r="A3" s="126" t="s">
        <v>655</v>
      </c>
      <c r="C3" s="126"/>
    </row>
    <row r="4" spans="1:3" ht="15.75">
      <c r="A4" s="126" t="s">
        <v>656</v>
      </c>
      <c r="C4" s="126"/>
    </row>
    <row r="5" spans="1:5" ht="15.75">
      <c r="A5" s="101" t="s">
        <v>432</v>
      </c>
      <c r="B5" s="115" t="s">
        <v>657</v>
      </c>
      <c r="C5" s="132" t="s">
        <v>658</v>
      </c>
      <c r="D5" s="91" t="s">
        <v>440</v>
      </c>
      <c r="E5" s="91" t="s">
        <v>441</v>
      </c>
    </row>
    <row r="6" spans="1:5" ht="15.75">
      <c r="A6" s="49" t="s">
        <v>659</v>
      </c>
      <c r="B6" s="116" t="s">
        <v>660</v>
      </c>
      <c r="C6" s="133">
        <f>560*180</f>
        <v>100800</v>
      </c>
      <c r="D6" s="62" t="s">
        <v>450</v>
      </c>
      <c r="E6" s="186">
        <v>0.12</v>
      </c>
    </row>
    <row r="7" spans="1:5" ht="15.75">
      <c r="A7" s="49" t="s">
        <v>661</v>
      </c>
      <c r="B7" s="116" t="s">
        <v>662</v>
      </c>
      <c r="C7" s="133" t="s">
        <v>663</v>
      </c>
      <c r="D7" s="62" t="s">
        <v>450</v>
      </c>
      <c r="E7" s="186">
        <v>0.12</v>
      </c>
    </row>
    <row r="8" spans="2:3" ht="15.75">
      <c r="B8" s="126"/>
      <c r="C8" s="126"/>
    </row>
    <row r="9" spans="1:5" ht="15.75">
      <c r="A9" s="115" t="s">
        <v>664</v>
      </c>
      <c r="B9" s="49"/>
      <c r="C9" s="115" t="s">
        <v>658</v>
      </c>
      <c r="D9" s="187" t="s">
        <v>440</v>
      </c>
      <c r="E9" s="187" t="s">
        <v>441</v>
      </c>
    </row>
    <row r="10" spans="1:5" ht="15.75">
      <c r="A10" s="49" t="s">
        <v>665</v>
      </c>
      <c r="B10" s="116" t="s">
        <v>666</v>
      </c>
      <c r="C10" s="116">
        <f>420*180</f>
        <v>75600</v>
      </c>
      <c r="D10" s="62" t="s">
        <v>450</v>
      </c>
      <c r="E10" s="92">
        <v>0.12</v>
      </c>
    </row>
    <row r="11" spans="1:5" ht="15.75">
      <c r="A11" s="49" t="s">
        <v>667</v>
      </c>
      <c r="B11" s="116" t="s">
        <v>668</v>
      </c>
      <c r="C11" s="116" t="s">
        <v>669</v>
      </c>
      <c r="D11" s="62" t="s">
        <v>450</v>
      </c>
      <c r="E11" s="92">
        <v>0.12</v>
      </c>
    </row>
  </sheetData>
  <sheetProtection/>
  <printOptions/>
  <pageMargins left="0.75" right="0.75" top="1" bottom="1" header="0.5118055555555555" footer="0.5118055555555555"/>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A37"/>
  <sheetViews>
    <sheetView zoomScalePageLayoutView="0" workbookViewId="0" topLeftCell="A16">
      <selection activeCell="A31" sqref="A31"/>
    </sheetView>
  </sheetViews>
  <sheetFormatPr defaultColWidth="9.33203125" defaultRowHeight="12.75"/>
  <cols>
    <col min="1" max="1" width="10.16015625" style="0" customWidth="1"/>
  </cols>
  <sheetData>
    <row r="1" ht="22.5" customHeight="1">
      <c r="A1" s="7" t="s">
        <v>2564</v>
      </c>
    </row>
    <row r="2" ht="15.75">
      <c r="A2" s="8" t="s">
        <v>2565</v>
      </c>
    </row>
    <row r="3" ht="12.75">
      <c r="A3" s="9" t="s">
        <v>2566</v>
      </c>
    </row>
    <row r="4" ht="12.75">
      <c r="A4" s="9" t="s">
        <v>2567</v>
      </c>
    </row>
    <row r="5" ht="15.75">
      <c r="A5" s="10" t="s">
        <v>2568</v>
      </c>
    </row>
    <row r="6" ht="12.75">
      <c r="A6" t="s">
        <v>2569</v>
      </c>
    </row>
    <row r="7" ht="12.75">
      <c r="A7" t="s">
        <v>2570</v>
      </c>
    </row>
    <row r="8" ht="12.75">
      <c r="A8" t="s">
        <v>2571</v>
      </c>
    </row>
    <row r="9" ht="12.75">
      <c r="A9" t="s">
        <v>2572</v>
      </c>
    </row>
    <row r="10" ht="12.75">
      <c r="A10" t="s">
        <v>2573</v>
      </c>
    </row>
    <row r="11" ht="12.75">
      <c r="A11" t="s">
        <v>2574</v>
      </c>
    </row>
    <row r="12" ht="12.75">
      <c r="A12" t="s">
        <v>2575</v>
      </c>
    </row>
    <row r="13" ht="12.75">
      <c r="A13" t="s">
        <v>2576</v>
      </c>
    </row>
    <row r="14" ht="15.75">
      <c r="A14" s="10" t="s">
        <v>2577</v>
      </c>
    </row>
    <row r="15" ht="12.75">
      <c r="A15" t="s">
        <v>2578</v>
      </c>
    </row>
    <row r="16" ht="12.75">
      <c r="A16" s="11" t="s">
        <v>2579</v>
      </c>
    </row>
    <row r="17" ht="14.25">
      <c r="A17" t="s">
        <v>2580</v>
      </c>
    </row>
    <row r="18" ht="12.75">
      <c r="A18" s="11" t="s">
        <v>2581</v>
      </c>
    </row>
    <row r="19" ht="13.5">
      <c r="A19" t="s">
        <v>2582</v>
      </c>
    </row>
    <row r="20" ht="12.75">
      <c r="A20" s="11" t="s">
        <v>2583</v>
      </c>
    </row>
    <row r="21" ht="13.5">
      <c r="A21" t="s">
        <v>2584</v>
      </c>
    </row>
    <row r="22" ht="12.75">
      <c r="A22" s="11" t="s">
        <v>2585</v>
      </c>
    </row>
    <row r="23" ht="13.5">
      <c r="A23" t="s">
        <v>2586</v>
      </c>
    </row>
    <row r="24" ht="12.75">
      <c r="A24" s="11" t="s">
        <v>2587</v>
      </c>
    </row>
    <row r="25" ht="12.75">
      <c r="A25" t="s">
        <v>2588</v>
      </c>
    </row>
    <row r="26" ht="12.75">
      <c r="A26" s="11" t="s">
        <v>2589</v>
      </c>
    </row>
    <row r="27" ht="14.25">
      <c r="A27" t="s">
        <v>2590</v>
      </c>
    </row>
    <row r="28" ht="12.75">
      <c r="A28" s="11" t="s">
        <v>2591</v>
      </c>
    </row>
    <row r="29" ht="14.25">
      <c r="A29" t="s">
        <v>2592</v>
      </c>
    </row>
    <row r="30" ht="12.75">
      <c r="A30" s="12" t="s">
        <v>2593</v>
      </c>
    </row>
    <row r="31" ht="12.75">
      <c r="A31" t="s">
        <v>2594</v>
      </c>
    </row>
    <row r="32" ht="47.25">
      <c r="A32" s="13" t="s">
        <v>2595</v>
      </c>
    </row>
    <row r="33" ht="24">
      <c r="A33" s="14" t="s">
        <v>2596</v>
      </c>
    </row>
    <row r="34" ht="24">
      <c r="A34" s="14" t="s">
        <v>2597</v>
      </c>
    </row>
    <row r="35" ht="24">
      <c r="A35" s="14" t="s">
        <v>2598</v>
      </c>
    </row>
    <row r="36" ht="24">
      <c r="A36" s="14" t="s">
        <v>2599</v>
      </c>
    </row>
    <row r="37" ht="24">
      <c r="A37" s="14" t="s">
        <v>2600</v>
      </c>
    </row>
  </sheetData>
  <sheetProtection/>
  <printOptions/>
  <pageMargins left="0.75" right="0.75" top="1" bottom="1" header="0.5118055555555555" footer="0.5118055555555555"/>
  <pageSetup horizontalDpi="600" verticalDpi="600" orientation="portrait" paperSize="9"/>
</worksheet>
</file>

<file path=xl/worksheets/sheet51.xml><?xml version="1.0" encoding="utf-8"?>
<worksheet xmlns="http://schemas.openxmlformats.org/spreadsheetml/2006/main" xmlns:r="http://schemas.openxmlformats.org/officeDocument/2006/relationships">
  <dimension ref="A1:E34"/>
  <sheetViews>
    <sheetView zoomScalePageLayoutView="0" workbookViewId="0" topLeftCell="A1">
      <selection activeCell="C5" sqref="C5"/>
    </sheetView>
  </sheetViews>
  <sheetFormatPr defaultColWidth="9.33203125" defaultRowHeight="12.75"/>
  <cols>
    <col min="1" max="1" width="9.33203125" style="1" customWidth="1"/>
    <col min="2" max="2" width="18" style="2" bestFit="1" customWidth="1"/>
    <col min="3" max="3" width="37" style="2" bestFit="1" customWidth="1"/>
    <col min="4" max="4" width="11.16015625" style="2" bestFit="1" customWidth="1"/>
    <col min="5" max="5" width="17" style="2" customWidth="1"/>
    <col min="6" max="16384" width="9.33203125" style="2" customWidth="1"/>
  </cols>
  <sheetData>
    <row r="1" spans="1:5" ht="15">
      <c r="A1" s="3" t="s">
        <v>2601</v>
      </c>
      <c r="B1" s="3" t="s">
        <v>2602</v>
      </c>
      <c r="C1" s="3" t="s">
        <v>1172</v>
      </c>
      <c r="D1" s="3" t="s">
        <v>2603</v>
      </c>
      <c r="E1" s="3" t="s">
        <v>2604</v>
      </c>
    </row>
    <row r="2" spans="1:5" ht="15">
      <c r="A2" s="4">
        <v>1</v>
      </c>
      <c r="B2" s="5" t="s">
        <v>2605</v>
      </c>
      <c r="C2" s="5" t="s">
        <v>2606</v>
      </c>
      <c r="D2" s="5" t="s">
        <v>2607</v>
      </c>
      <c r="E2" s="6">
        <v>10000</v>
      </c>
    </row>
    <row r="3" spans="1:5" ht="15">
      <c r="A3" s="4">
        <v>2</v>
      </c>
      <c r="B3" s="5" t="s">
        <v>2608</v>
      </c>
      <c r="C3" s="5" t="s">
        <v>2606</v>
      </c>
      <c r="D3" s="5" t="s">
        <v>2609</v>
      </c>
      <c r="E3" s="6">
        <v>45000</v>
      </c>
    </row>
    <row r="4" spans="1:5" ht="15">
      <c r="A4" s="4">
        <v>3</v>
      </c>
      <c r="B4" s="5" t="s">
        <v>2610</v>
      </c>
      <c r="C4" s="5" t="s">
        <v>2611</v>
      </c>
      <c r="D4" s="5" t="s">
        <v>2607</v>
      </c>
      <c r="E4" s="6">
        <v>10000</v>
      </c>
    </row>
    <row r="5" spans="1:5" ht="15">
      <c r="A5" s="4">
        <v>4</v>
      </c>
      <c r="B5" s="5" t="s">
        <v>2612</v>
      </c>
      <c r="C5" s="5" t="s">
        <v>2611</v>
      </c>
      <c r="D5" s="5" t="s">
        <v>2609</v>
      </c>
      <c r="E5" s="6">
        <v>45000</v>
      </c>
    </row>
    <row r="6" spans="1:5" ht="15">
      <c r="A6" s="4">
        <v>5</v>
      </c>
      <c r="B6" s="5" t="s">
        <v>2613</v>
      </c>
      <c r="C6" s="5" t="s">
        <v>2614</v>
      </c>
      <c r="D6" s="5" t="s">
        <v>2607</v>
      </c>
      <c r="E6" s="6">
        <v>7000</v>
      </c>
    </row>
    <row r="7" spans="1:5" ht="15">
      <c r="A7" s="4">
        <v>6</v>
      </c>
      <c r="B7" s="5" t="s">
        <v>2615</v>
      </c>
      <c r="C7" s="5" t="s">
        <v>2614</v>
      </c>
      <c r="D7" s="5" t="s">
        <v>2609</v>
      </c>
      <c r="E7" s="6">
        <v>20000</v>
      </c>
    </row>
    <row r="8" spans="1:5" ht="15">
      <c r="A8" s="4">
        <v>7</v>
      </c>
      <c r="B8" s="5" t="s">
        <v>2616</v>
      </c>
      <c r="C8" s="5" t="s">
        <v>2617</v>
      </c>
      <c r="D8" s="5" t="s">
        <v>2607</v>
      </c>
      <c r="E8" s="6">
        <v>10000</v>
      </c>
    </row>
    <row r="9" spans="1:5" ht="15">
      <c r="A9" s="4">
        <v>8</v>
      </c>
      <c r="B9" s="5" t="s">
        <v>2618</v>
      </c>
      <c r="C9" s="5" t="s">
        <v>2617</v>
      </c>
      <c r="D9" s="5" t="s">
        <v>2609</v>
      </c>
      <c r="E9" s="6">
        <v>45000</v>
      </c>
    </row>
    <row r="10" spans="1:5" ht="15">
      <c r="A10" s="4">
        <v>9</v>
      </c>
      <c r="B10" s="5" t="s">
        <v>2619</v>
      </c>
      <c r="C10" s="5" t="s">
        <v>2620</v>
      </c>
      <c r="D10" s="5" t="s">
        <v>2621</v>
      </c>
      <c r="E10" s="6">
        <v>26000</v>
      </c>
    </row>
    <row r="11" spans="1:5" ht="15">
      <c r="A11" s="4">
        <v>10</v>
      </c>
      <c r="B11" s="5" t="s">
        <v>2622</v>
      </c>
      <c r="C11" s="5" t="s">
        <v>2623</v>
      </c>
      <c r="D11" s="5" t="s">
        <v>2621</v>
      </c>
      <c r="E11" s="6">
        <v>40000</v>
      </c>
    </row>
    <row r="12" spans="1:5" ht="15">
      <c r="A12" s="4">
        <v>11</v>
      </c>
      <c r="B12" s="5" t="s">
        <v>2624</v>
      </c>
      <c r="C12" s="5" t="s">
        <v>2625</v>
      </c>
      <c r="D12" s="5" t="s">
        <v>2607</v>
      </c>
      <c r="E12" s="6">
        <v>10000</v>
      </c>
    </row>
    <row r="13" spans="1:5" ht="15">
      <c r="A13" s="4">
        <v>12</v>
      </c>
      <c r="B13" s="5" t="s">
        <v>2626</v>
      </c>
      <c r="C13" s="5" t="s">
        <v>2625</v>
      </c>
      <c r="D13" s="5" t="s">
        <v>2609</v>
      </c>
      <c r="E13" s="6">
        <v>45000</v>
      </c>
    </row>
    <row r="14" spans="1:5" ht="15">
      <c r="A14" s="4">
        <v>13</v>
      </c>
      <c r="B14" s="5" t="s">
        <v>2627</v>
      </c>
      <c r="C14" s="5" t="s">
        <v>2628</v>
      </c>
      <c r="D14" s="5" t="s">
        <v>2629</v>
      </c>
      <c r="E14" s="6">
        <v>16000</v>
      </c>
    </row>
    <row r="15" spans="1:5" ht="15">
      <c r="A15" s="4">
        <v>14</v>
      </c>
      <c r="B15" s="5" t="s">
        <v>2630</v>
      </c>
      <c r="C15" s="5" t="s">
        <v>2628</v>
      </c>
      <c r="D15" s="5" t="s">
        <v>2631</v>
      </c>
      <c r="E15" s="6">
        <v>69000</v>
      </c>
    </row>
    <row r="16" spans="1:5" ht="15">
      <c r="A16" s="4">
        <v>15</v>
      </c>
      <c r="B16" s="5" t="s">
        <v>2632</v>
      </c>
      <c r="C16" s="5" t="s">
        <v>2633</v>
      </c>
      <c r="D16" s="5" t="s">
        <v>2629</v>
      </c>
      <c r="E16" s="6">
        <v>16000</v>
      </c>
    </row>
    <row r="17" spans="1:5" ht="15">
      <c r="A17" s="4">
        <v>16</v>
      </c>
      <c r="B17" s="5" t="s">
        <v>2634</v>
      </c>
      <c r="C17" s="5" t="s">
        <v>2633</v>
      </c>
      <c r="D17" s="5" t="s">
        <v>2631</v>
      </c>
      <c r="E17" s="6">
        <v>69000</v>
      </c>
    </row>
    <row r="18" spans="1:5" ht="15">
      <c r="A18" s="4">
        <v>17</v>
      </c>
      <c r="B18" s="5" t="s">
        <v>2635</v>
      </c>
      <c r="C18" s="5" t="s">
        <v>2636</v>
      </c>
      <c r="D18" s="5" t="s">
        <v>2629</v>
      </c>
      <c r="E18" s="6">
        <v>16000</v>
      </c>
    </row>
    <row r="19" spans="1:5" ht="15">
      <c r="A19" s="4">
        <v>18</v>
      </c>
      <c r="B19" s="5" t="s">
        <v>2637</v>
      </c>
      <c r="C19" s="5" t="s">
        <v>2636</v>
      </c>
      <c r="D19" s="5" t="s">
        <v>2631</v>
      </c>
      <c r="E19" s="6">
        <v>69000</v>
      </c>
    </row>
    <row r="20" spans="1:5" ht="15">
      <c r="A20" s="4">
        <v>19</v>
      </c>
      <c r="B20" s="5" t="s">
        <v>2638</v>
      </c>
      <c r="C20" s="5" t="s">
        <v>2639</v>
      </c>
      <c r="D20" s="5" t="s">
        <v>2629</v>
      </c>
      <c r="E20" s="6">
        <v>13000</v>
      </c>
    </row>
    <row r="21" spans="1:5" ht="15">
      <c r="A21" s="4">
        <v>20</v>
      </c>
      <c r="B21" s="5" t="s">
        <v>2640</v>
      </c>
      <c r="C21" s="5" t="s">
        <v>2639</v>
      </c>
      <c r="D21" s="5" t="s">
        <v>2631</v>
      </c>
      <c r="E21" s="6">
        <v>58000</v>
      </c>
    </row>
    <row r="22" spans="1:5" ht="15">
      <c r="A22" s="4">
        <v>21</v>
      </c>
      <c r="B22" s="5" t="s">
        <v>2641</v>
      </c>
      <c r="C22" s="5" t="s">
        <v>2642</v>
      </c>
      <c r="D22" s="5" t="s">
        <v>2643</v>
      </c>
      <c r="E22" s="4" t="s">
        <v>2644</v>
      </c>
    </row>
    <row r="23" spans="1:5" ht="15">
      <c r="A23" s="4">
        <v>22</v>
      </c>
      <c r="B23" s="5" t="s">
        <v>2645</v>
      </c>
      <c r="C23" s="5" t="s">
        <v>2646</v>
      </c>
      <c r="D23" s="5" t="s">
        <v>2647</v>
      </c>
      <c r="E23" s="6">
        <v>52000</v>
      </c>
    </row>
    <row r="24" spans="1:5" ht="15">
      <c r="A24" s="4">
        <v>23</v>
      </c>
      <c r="B24" s="5" t="s">
        <v>2648</v>
      </c>
      <c r="C24" s="5" t="s">
        <v>2649</v>
      </c>
      <c r="D24" s="5" t="s">
        <v>2650</v>
      </c>
      <c r="E24" s="6">
        <v>10000</v>
      </c>
    </row>
    <row r="25" spans="1:5" ht="15">
      <c r="A25" s="4">
        <v>24</v>
      </c>
      <c r="B25" s="5" t="s">
        <v>2651</v>
      </c>
      <c r="C25" s="5" t="s">
        <v>2649</v>
      </c>
      <c r="D25" s="5" t="s">
        <v>2652</v>
      </c>
      <c r="E25" s="6">
        <v>28000</v>
      </c>
    </row>
    <row r="26" spans="1:5" ht="15">
      <c r="A26" s="4">
        <v>25</v>
      </c>
      <c r="B26" s="5" t="s">
        <v>2653</v>
      </c>
      <c r="C26" s="5" t="s">
        <v>2654</v>
      </c>
      <c r="D26" s="5" t="s">
        <v>2655</v>
      </c>
      <c r="E26" s="6">
        <v>3400</v>
      </c>
    </row>
    <row r="27" spans="1:5" ht="15">
      <c r="A27" s="4">
        <v>26</v>
      </c>
      <c r="B27" s="5" t="s">
        <v>2656</v>
      </c>
      <c r="C27" s="5" t="s">
        <v>2654</v>
      </c>
      <c r="D27" s="5" t="s">
        <v>2657</v>
      </c>
      <c r="E27" s="6">
        <v>10000</v>
      </c>
    </row>
    <row r="28" spans="1:5" ht="15">
      <c r="A28" s="4">
        <v>27</v>
      </c>
      <c r="B28" s="5" t="s">
        <v>2658</v>
      </c>
      <c r="C28" s="5" t="s">
        <v>2659</v>
      </c>
      <c r="D28" s="5" t="s">
        <v>2655</v>
      </c>
      <c r="E28" s="6">
        <v>1800</v>
      </c>
    </row>
    <row r="29" spans="1:5" ht="15">
      <c r="A29" s="4">
        <v>28</v>
      </c>
      <c r="B29" s="5" t="s">
        <v>2660</v>
      </c>
      <c r="C29" s="5" t="s">
        <v>2659</v>
      </c>
      <c r="D29" s="5" t="s">
        <v>2657</v>
      </c>
      <c r="E29" s="6">
        <v>6500</v>
      </c>
    </row>
    <row r="30" spans="1:5" ht="15">
      <c r="A30" s="4">
        <v>29</v>
      </c>
      <c r="B30" s="5" t="s">
        <v>2661</v>
      </c>
      <c r="C30" s="5" t="s">
        <v>2662</v>
      </c>
      <c r="D30" s="5" t="s">
        <v>2629</v>
      </c>
      <c r="E30" s="6">
        <v>5000</v>
      </c>
    </row>
    <row r="31" spans="1:5" ht="15">
      <c r="A31" s="4">
        <v>30</v>
      </c>
      <c r="B31" s="5" t="s">
        <v>2663</v>
      </c>
      <c r="C31" s="5" t="s">
        <v>2664</v>
      </c>
      <c r="D31" s="5" t="s">
        <v>2629</v>
      </c>
      <c r="E31" s="6">
        <v>5000</v>
      </c>
    </row>
    <row r="32" spans="1:5" ht="15">
      <c r="A32" s="4">
        <v>31</v>
      </c>
      <c r="B32" s="5" t="s">
        <v>2665</v>
      </c>
      <c r="C32" s="5" t="s">
        <v>2666</v>
      </c>
      <c r="D32" s="5" t="s">
        <v>2629</v>
      </c>
      <c r="E32" s="6">
        <v>1600</v>
      </c>
    </row>
    <row r="33" spans="1:5" ht="15">
      <c r="A33" s="4">
        <v>32</v>
      </c>
      <c r="B33" s="5" t="s">
        <v>2667</v>
      </c>
      <c r="C33" s="5" t="s">
        <v>2668</v>
      </c>
      <c r="D33" s="5" t="s">
        <v>2629</v>
      </c>
      <c r="E33" s="6">
        <v>2000</v>
      </c>
    </row>
    <row r="34" spans="1:5" ht="15">
      <c r="A34" s="4">
        <v>33</v>
      </c>
      <c r="B34" s="5" t="s">
        <v>2669</v>
      </c>
      <c r="C34" s="5" t="s">
        <v>2670</v>
      </c>
      <c r="D34" s="5" t="s">
        <v>2671</v>
      </c>
      <c r="E34" s="6">
        <v>850</v>
      </c>
    </row>
  </sheetData>
  <sheetProtection/>
  <printOptions/>
  <pageMargins left="0.6993055555555555" right="0.6993055555555555"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1">
      <selection activeCell="I4" sqref="I4"/>
    </sheetView>
  </sheetViews>
  <sheetFormatPr defaultColWidth="9" defaultRowHeight="12.75"/>
  <cols>
    <col min="1" max="1" width="27.66015625" style="0" customWidth="1"/>
    <col min="2" max="2" width="32" style="0" customWidth="1"/>
    <col min="3" max="8" width="14.5" style="0" customWidth="1"/>
    <col min="9" max="9" width="17.66015625" style="0" customWidth="1"/>
    <col min="10" max="10" width="21" style="0" customWidth="1"/>
  </cols>
  <sheetData>
    <row r="1" ht="25.5" customHeight="1">
      <c r="A1" s="23" t="s">
        <v>670</v>
      </c>
    </row>
    <row r="2" spans="1:8" ht="16.5" customHeight="1">
      <c r="A2" s="321" t="s">
        <v>671</v>
      </c>
      <c r="B2" s="322"/>
      <c r="C2" s="323" t="s">
        <v>672</v>
      </c>
      <c r="D2" s="324"/>
      <c r="E2" s="324"/>
      <c r="F2" s="324"/>
      <c r="G2" s="324"/>
      <c r="H2" s="325"/>
    </row>
    <row r="3" spans="1:10" ht="13.5" customHeight="1">
      <c r="A3" s="101" t="s">
        <v>432</v>
      </c>
      <c r="B3" s="39" t="s">
        <v>673</v>
      </c>
      <c r="C3" s="41" t="s">
        <v>674</v>
      </c>
      <c r="D3" s="41" t="s">
        <v>675</v>
      </c>
      <c r="E3" s="41" t="s">
        <v>676</v>
      </c>
      <c r="F3" s="41" t="s">
        <v>677</v>
      </c>
      <c r="G3" s="174" t="s">
        <v>678</v>
      </c>
      <c r="H3" s="41" t="s">
        <v>679</v>
      </c>
      <c r="I3" s="60" t="s">
        <v>440</v>
      </c>
      <c r="J3" s="60" t="s">
        <v>441</v>
      </c>
    </row>
    <row r="4" spans="1:10" ht="12.75" customHeight="1">
      <c r="A4" s="49" t="s">
        <v>680</v>
      </c>
      <c r="B4" s="42" t="s">
        <v>549</v>
      </c>
      <c r="C4" s="61">
        <v>2100</v>
      </c>
      <c r="D4" s="61">
        <v>2100</v>
      </c>
      <c r="E4" s="61">
        <v>2660</v>
      </c>
      <c r="F4" s="61">
        <v>4760</v>
      </c>
      <c r="G4" s="61">
        <v>9520</v>
      </c>
      <c r="H4" s="57">
        <v>18900</v>
      </c>
      <c r="I4" s="62" t="s">
        <v>450</v>
      </c>
      <c r="J4" s="63">
        <v>0.12</v>
      </c>
    </row>
    <row r="5" spans="1:10" ht="12.75" customHeight="1">
      <c r="A5" s="88" t="s">
        <v>681</v>
      </c>
      <c r="B5" s="109" t="s">
        <v>682</v>
      </c>
      <c r="C5" s="175"/>
      <c r="D5" s="176">
        <v>2660</v>
      </c>
      <c r="E5" s="176">
        <v>3220</v>
      </c>
      <c r="F5" s="176">
        <v>5320</v>
      </c>
      <c r="G5" s="177">
        <v>26600</v>
      </c>
      <c r="H5" s="103">
        <v>26600</v>
      </c>
      <c r="I5" s="62" t="s">
        <v>450</v>
      </c>
      <c r="J5" s="63">
        <v>0.12</v>
      </c>
    </row>
    <row r="6" spans="1:10" ht="19.5" customHeight="1">
      <c r="A6" s="326" t="s">
        <v>683</v>
      </c>
      <c r="B6" s="326"/>
      <c r="C6" s="326"/>
      <c r="D6" s="326"/>
      <c r="E6" s="326"/>
      <c r="F6" s="326"/>
      <c r="G6" s="326"/>
      <c r="H6" s="326"/>
      <c r="I6" s="181"/>
      <c r="J6" s="85"/>
    </row>
    <row r="7" spans="1:10" ht="12.75" customHeight="1">
      <c r="A7" s="49"/>
      <c r="B7" s="178" t="s">
        <v>684</v>
      </c>
      <c r="C7" s="161"/>
      <c r="D7" s="161"/>
      <c r="E7" s="161"/>
      <c r="F7" s="161"/>
      <c r="G7" s="161"/>
      <c r="H7" s="161"/>
      <c r="I7" s="182"/>
      <c r="J7" s="88"/>
    </row>
    <row r="8" spans="1:10" ht="12.75" customHeight="1">
      <c r="A8" s="49" t="s">
        <v>685</v>
      </c>
      <c r="B8" s="89" t="s">
        <v>686</v>
      </c>
      <c r="C8" s="161"/>
      <c r="D8" s="71">
        <v>8400</v>
      </c>
      <c r="E8" s="71">
        <v>10500</v>
      </c>
      <c r="F8" s="71">
        <v>16100</v>
      </c>
      <c r="G8" s="162">
        <v>31500</v>
      </c>
      <c r="H8" s="71">
        <v>63000</v>
      </c>
      <c r="I8" s="170" t="s">
        <v>450</v>
      </c>
      <c r="J8" s="63">
        <v>0.12</v>
      </c>
    </row>
    <row r="9" spans="1:10" ht="12.75" customHeight="1">
      <c r="A9" s="49" t="s">
        <v>687</v>
      </c>
      <c r="B9" s="89" t="s">
        <v>688</v>
      </c>
      <c r="C9" s="161"/>
      <c r="D9" s="71">
        <v>73080</v>
      </c>
      <c r="E9" s="71">
        <v>98000</v>
      </c>
      <c r="F9" s="71">
        <v>168000</v>
      </c>
      <c r="G9" s="162">
        <v>455000</v>
      </c>
      <c r="H9" s="71">
        <v>651000</v>
      </c>
      <c r="I9" s="170" t="s">
        <v>450</v>
      </c>
      <c r="J9" s="63">
        <v>0.12</v>
      </c>
    </row>
    <row r="10" spans="1:10" ht="12.75" customHeight="1">
      <c r="A10" s="49" t="s">
        <v>689</v>
      </c>
      <c r="B10" s="89" t="s">
        <v>690</v>
      </c>
      <c r="C10" s="161"/>
      <c r="D10" s="71">
        <v>8400</v>
      </c>
      <c r="E10" s="71">
        <v>8400</v>
      </c>
      <c r="F10" s="71">
        <v>25200</v>
      </c>
      <c r="G10" s="162">
        <v>67200</v>
      </c>
      <c r="H10" s="71">
        <v>126000</v>
      </c>
      <c r="I10" s="170" t="s">
        <v>450</v>
      </c>
      <c r="J10" s="63">
        <v>0.12</v>
      </c>
    </row>
    <row r="11" spans="1:10" ht="12.75" customHeight="1">
      <c r="A11" s="49" t="s">
        <v>691</v>
      </c>
      <c r="B11" s="89" t="s">
        <v>692</v>
      </c>
      <c r="C11" s="161"/>
      <c r="D11" s="71">
        <v>12180</v>
      </c>
      <c r="E11" s="71">
        <v>12180</v>
      </c>
      <c r="F11" s="71">
        <v>18900</v>
      </c>
      <c r="G11" s="161"/>
      <c r="H11" s="161"/>
      <c r="I11" s="170" t="s">
        <v>450</v>
      </c>
      <c r="J11" s="63">
        <v>0.12</v>
      </c>
    </row>
    <row r="12" spans="1:10" ht="12.75" customHeight="1">
      <c r="A12" s="49" t="s">
        <v>693</v>
      </c>
      <c r="B12" s="89" t="s">
        <v>694</v>
      </c>
      <c r="C12" s="161"/>
      <c r="D12" s="71">
        <v>12180</v>
      </c>
      <c r="E12" s="71">
        <v>12180</v>
      </c>
      <c r="F12" s="71">
        <v>18900</v>
      </c>
      <c r="G12" s="161"/>
      <c r="H12" s="161"/>
      <c r="I12" s="170" t="s">
        <v>450</v>
      </c>
      <c r="J12" s="63">
        <v>0.12</v>
      </c>
    </row>
    <row r="13" spans="1:10" ht="12.75" customHeight="1">
      <c r="A13" s="49" t="s">
        <v>695</v>
      </c>
      <c r="B13" s="89" t="s">
        <v>696</v>
      </c>
      <c r="C13" s="161"/>
      <c r="D13" s="71">
        <v>5880</v>
      </c>
      <c r="E13" s="71">
        <v>7980</v>
      </c>
      <c r="F13" s="71">
        <v>12180</v>
      </c>
      <c r="G13" s="162">
        <v>30800</v>
      </c>
      <c r="H13" s="71">
        <v>60900</v>
      </c>
      <c r="I13" s="170" t="s">
        <v>450</v>
      </c>
      <c r="J13" s="78">
        <v>0.12</v>
      </c>
    </row>
    <row r="14" spans="1:10" ht="12.75" customHeight="1">
      <c r="A14" s="49" t="s">
        <v>697</v>
      </c>
      <c r="B14" s="89" t="s">
        <v>698</v>
      </c>
      <c r="C14" s="161"/>
      <c r="D14" s="71">
        <v>9450</v>
      </c>
      <c r="E14" s="71">
        <v>11340</v>
      </c>
      <c r="F14" s="71">
        <v>17010</v>
      </c>
      <c r="G14" s="162">
        <v>58590</v>
      </c>
      <c r="H14" s="71">
        <v>115920</v>
      </c>
      <c r="I14" s="170" t="s">
        <v>450</v>
      </c>
      <c r="J14" s="78">
        <v>0.12</v>
      </c>
    </row>
    <row r="15" spans="1:10" ht="12.75" customHeight="1">
      <c r="A15" s="49" t="s">
        <v>699</v>
      </c>
      <c r="B15" s="89" t="s">
        <v>700</v>
      </c>
      <c r="C15" s="161"/>
      <c r="D15" s="71">
        <v>13230</v>
      </c>
      <c r="E15" s="71">
        <v>17010</v>
      </c>
      <c r="F15" s="71">
        <v>25200</v>
      </c>
      <c r="G15" s="162">
        <v>88200</v>
      </c>
      <c r="H15" s="71">
        <v>175770</v>
      </c>
      <c r="I15" s="170" t="s">
        <v>450</v>
      </c>
      <c r="J15" s="78">
        <v>0.12</v>
      </c>
    </row>
    <row r="16" spans="1:10" ht="12.75" customHeight="1">
      <c r="A16" s="88" t="s">
        <v>701</v>
      </c>
      <c r="B16" s="163" t="s">
        <v>702</v>
      </c>
      <c r="C16" s="164"/>
      <c r="D16" s="165">
        <v>9450</v>
      </c>
      <c r="E16" s="165">
        <v>11340</v>
      </c>
      <c r="F16" s="165">
        <v>17010</v>
      </c>
      <c r="G16" s="179">
        <v>58590</v>
      </c>
      <c r="H16" s="165">
        <v>115920</v>
      </c>
      <c r="I16" s="170" t="s">
        <v>450</v>
      </c>
      <c r="J16" s="78">
        <v>0.12</v>
      </c>
    </row>
    <row r="17" spans="1:10" ht="19.5" customHeight="1">
      <c r="A17" s="326" t="s">
        <v>703</v>
      </c>
      <c r="B17" s="326"/>
      <c r="C17" s="326"/>
      <c r="D17" s="326"/>
      <c r="E17" s="326"/>
      <c r="F17" s="326"/>
      <c r="G17" s="326"/>
      <c r="H17" s="326"/>
      <c r="I17" s="183"/>
      <c r="J17" s="49"/>
    </row>
    <row r="18" spans="1:10" ht="12.75" customHeight="1">
      <c r="A18" s="49" t="s">
        <v>704</v>
      </c>
      <c r="B18" s="89" t="s">
        <v>554</v>
      </c>
      <c r="C18" s="71">
        <v>2520</v>
      </c>
      <c r="D18" s="71">
        <v>2520</v>
      </c>
      <c r="E18" s="71">
        <v>3220</v>
      </c>
      <c r="F18" s="71">
        <v>5320</v>
      </c>
      <c r="G18" s="162">
        <v>10500</v>
      </c>
      <c r="H18" s="71">
        <v>21000</v>
      </c>
      <c r="I18" s="170" t="s">
        <v>450</v>
      </c>
      <c r="J18" s="78">
        <v>0.12</v>
      </c>
    </row>
    <row r="19" spans="1:10" ht="12.75" customHeight="1">
      <c r="A19" s="49" t="s">
        <v>705</v>
      </c>
      <c r="B19" s="89" t="s">
        <v>556</v>
      </c>
      <c r="C19" s="71">
        <v>5880</v>
      </c>
      <c r="D19" s="71">
        <v>5880</v>
      </c>
      <c r="E19" s="71">
        <v>7420</v>
      </c>
      <c r="F19" s="71">
        <v>11060</v>
      </c>
      <c r="G19" s="162">
        <v>22400</v>
      </c>
      <c r="H19" s="71">
        <v>44100</v>
      </c>
      <c r="I19" s="170" t="s">
        <v>450</v>
      </c>
      <c r="J19" s="78">
        <v>0.12</v>
      </c>
    </row>
    <row r="20" spans="1:10" ht="12.75" customHeight="1">
      <c r="A20" s="49" t="s">
        <v>706</v>
      </c>
      <c r="B20" s="89" t="s">
        <v>707</v>
      </c>
      <c r="C20" s="161"/>
      <c r="D20" s="71">
        <v>13160</v>
      </c>
      <c r="E20" s="71">
        <v>16100</v>
      </c>
      <c r="F20" s="71">
        <v>23800</v>
      </c>
      <c r="G20" s="162">
        <v>47600</v>
      </c>
      <c r="H20" s="71">
        <v>94500</v>
      </c>
      <c r="I20" s="170" t="s">
        <v>450</v>
      </c>
      <c r="J20" s="78">
        <v>0.12</v>
      </c>
    </row>
    <row r="21" spans="1:10" ht="12.75" customHeight="1">
      <c r="A21" s="49" t="s">
        <v>708</v>
      </c>
      <c r="B21" s="89" t="s">
        <v>709</v>
      </c>
      <c r="C21" s="161"/>
      <c r="D21" s="71">
        <v>13160</v>
      </c>
      <c r="E21" s="71">
        <v>16100</v>
      </c>
      <c r="F21" s="71">
        <v>23800</v>
      </c>
      <c r="G21" s="162">
        <v>47600</v>
      </c>
      <c r="H21" s="71">
        <v>94500</v>
      </c>
      <c r="I21" s="170" t="s">
        <v>450</v>
      </c>
      <c r="J21" s="78">
        <v>0.12</v>
      </c>
    </row>
    <row r="22" spans="1:10" ht="12.75" customHeight="1">
      <c r="A22" s="49" t="s">
        <v>710</v>
      </c>
      <c r="B22" s="89" t="s">
        <v>711</v>
      </c>
      <c r="C22" s="161"/>
      <c r="D22" s="71">
        <v>21000</v>
      </c>
      <c r="E22" s="71">
        <v>21000</v>
      </c>
      <c r="F22" s="71">
        <v>31500</v>
      </c>
      <c r="G22" s="162">
        <v>63000</v>
      </c>
      <c r="H22" s="71">
        <v>126000</v>
      </c>
      <c r="I22" s="170" t="s">
        <v>450</v>
      </c>
      <c r="J22" s="78">
        <v>0.12</v>
      </c>
    </row>
    <row r="23" spans="1:10" ht="12.75" customHeight="1">
      <c r="A23" s="49" t="s">
        <v>712</v>
      </c>
      <c r="B23" s="89" t="s">
        <v>713</v>
      </c>
      <c r="C23" s="161"/>
      <c r="D23" s="71">
        <v>2520</v>
      </c>
      <c r="E23" s="71">
        <v>3240</v>
      </c>
      <c r="F23" s="71">
        <v>4560</v>
      </c>
      <c r="G23" s="162">
        <v>11280</v>
      </c>
      <c r="H23" s="71">
        <v>22800</v>
      </c>
      <c r="I23" s="170" t="s">
        <v>450</v>
      </c>
      <c r="J23" s="78">
        <v>0.12</v>
      </c>
    </row>
    <row r="24" spans="1:10" ht="12.75" customHeight="1">
      <c r="A24" s="49" t="s">
        <v>714</v>
      </c>
      <c r="B24" s="70" t="s">
        <v>715</v>
      </c>
      <c r="C24" s="161"/>
      <c r="D24" s="71">
        <v>7182</v>
      </c>
      <c r="E24" s="71">
        <v>9072</v>
      </c>
      <c r="F24" s="71">
        <v>13860</v>
      </c>
      <c r="G24" s="162">
        <v>27720</v>
      </c>
      <c r="H24" s="71">
        <v>53550</v>
      </c>
      <c r="I24" s="184" t="s">
        <v>450</v>
      </c>
      <c r="J24" s="78">
        <v>0.12</v>
      </c>
    </row>
    <row r="25" spans="1:10" ht="12.75" customHeight="1">
      <c r="A25" s="85" t="s">
        <v>716</v>
      </c>
      <c r="B25" s="84" t="s">
        <v>717</v>
      </c>
      <c r="C25" s="167"/>
      <c r="D25" s="168">
        <v>7182</v>
      </c>
      <c r="E25" s="168">
        <v>9072</v>
      </c>
      <c r="F25" s="168">
        <v>13860</v>
      </c>
      <c r="G25" s="180">
        <v>27720</v>
      </c>
      <c r="H25" s="107">
        <v>53550</v>
      </c>
      <c r="I25" s="62" t="s">
        <v>450</v>
      </c>
      <c r="J25" s="78">
        <v>0.12</v>
      </c>
    </row>
    <row r="26" spans="1:10" ht="19.5" customHeight="1">
      <c r="A26" s="166" t="s">
        <v>718</v>
      </c>
      <c r="B26" s="166"/>
      <c r="C26" s="166"/>
      <c r="D26" s="123"/>
      <c r="E26" s="123"/>
      <c r="F26" s="123"/>
      <c r="G26" s="123"/>
      <c r="H26" s="123"/>
      <c r="I26" s="85"/>
      <c r="J26" s="185"/>
    </row>
    <row r="27" spans="1:10" ht="12.75" customHeight="1">
      <c r="A27" s="49" t="s">
        <v>719</v>
      </c>
      <c r="B27" s="42" t="s">
        <v>720</v>
      </c>
      <c r="C27" s="61">
        <v>3600</v>
      </c>
      <c r="D27" s="61">
        <v>3600</v>
      </c>
      <c r="E27" s="61">
        <v>4750</v>
      </c>
      <c r="F27" s="61">
        <v>9000</v>
      </c>
      <c r="G27" s="55">
        <v>18000</v>
      </c>
      <c r="H27" s="57">
        <v>36000</v>
      </c>
      <c r="I27" s="62" t="s">
        <v>450</v>
      </c>
      <c r="J27" s="78">
        <v>0.12</v>
      </c>
    </row>
    <row r="28" spans="1:10" ht="12.75" customHeight="1">
      <c r="A28" s="49" t="s">
        <v>721</v>
      </c>
      <c r="B28" s="42" t="s">
        <v>722</v>
      </c>
      <c r="C28" s="47"/>
      <c r="D28" s="61">
        <v>5400</v>
      </c>
      <c r="E28" s="61">
        <v>6840</v>
      </c>
      <c r="F28" s="61">
        <v>10440</v>
      </c>
      <c r="G28" s="55">
        <v>26400</v>
      </c>
      <c r="H28" s="57">
        <v>52200</v>
      </c>
      <c r="I28" s="62" t="s">
        <v>450</v>
      </c>
      <c r="J28" s="78">
        <v>0.12</v>
      </c>
    </row>
    <row r="29" spans="1:10" ht="12.75" customHeight="1">
      <c r="A29" s="49" t="s">
        <v>723</v>
      </c>
      <c r="B29" s="42" t="s">
        <v>724</v>
      </c>
      <c r="C29" s="47"/>
      <c r="D29" s="61">
        <v>16200</v>
      </c>
      <c r="E29" s="61">
        <v>16200</v>
      </c>
      <c r="F29" s="61">
        <v>25200</v>
      </c>
      <c r="G29" s="55">
        <v>62400</v>
      </c>
      <c r="H29" s="57">
        <v>124200</v>
      </c>
      <c r="I29" s="62" t="s">
        <v>450</v>
      </c>
      <c r="J29" s="78">
        <v>0.12</v>
      </c>
    </row>
    <row r="30" spans="1:10" ht="12.75" customHeight="1">
      <c r="A30" s="49" t="s">
        <v>725</v>
      </c>
      <c r="B30" s="42" t="s">
        <v>726</v>
      </c>
      <c r="C30" s="47"/>
      <c r="D30" s="61">
        <v>16200</v>
      </c>
      <c r="E30" s="61">
        <v>16200</v>
      </c>
      <c r="F30" s="61">
        <v>25200</v>
      </c>
      <c r="G30" s="55">
        <v>62400</v>
      </c>
      <c r="H30" s="57">
        <v>124200</v>
      </c>
      <c r="I30" s="62" t="s">
        <v>450</v>
      </c>
      <c r="J30" s="78">
        <v>0.12</v>
      </c>
    </row>
    <row r="31" spans="1:10" ht="12.75" customHeight="1">
      <c r="A31" s="49" t="s">
        <v>727</v>
      </c>
      <c r="B31" s="42" t="s">
        <v>728</v>
      </c>
      <c r="C31" s="47"/>
      <c r="D31" s="61">
        <v>16200</v>
      </c>
      <c r="E31" s="61">
        <v>16200</v>
      </c>
      <c r="F31" s="61">
        <v>25200</v>
      </c>
      <c r="G31" s="55">
        <v>62400</v>
      </c>
      <c r="H31" s="57">
        <v>124200</v>
      </c>
      <c r="I31" s="62" t="s">
        <v>450</v>
      </c>
      <c r="J31" s="78">
        <v>0.12</v>
      </c>
    </row>
    <row r="32" spans="1:10" ht="12.75" customHeight="1">
      <c r="A32" s="49" t="s">
        <v>729</v>
      </c>
      <c r="B32" s="42" t="s">
        <v>730</v>
      </c>
      <c r="C32" s="47"/>
      <c r="D32" s="61">
        <v>6480</v>
      </c>
      <c r="E32" s="61">
        <v>8160</v>
      </c>
      <c r="F32" s="61">
        <v>10800</v>
      </c>
      <c r="G32" s="55">
        <v>27600</v>
      </c>
      <c r="H32" s="57">
        <v>54000</v>
      </c>
      <c r="I32" s="62" t="s">
        <v>450</v>
      </c>
      <c r="J32" s="78">
        <v>0.12</v>
      </c>
    </row>
    <row r="33" spans="1:10" ht="12.75" customHeight="1">
      <c r="A33" s="49" t="s">
        <v>731</v>
      </c>
      <c r="B33" s="42" t="s">
        <v>732</v>
      </c>
      <c r="C33" s="47"/>
      <c r="D33" s="61">
        <v>5400</v>
      </c>
      <c r="E33" s="61">
        <v>6840</v>
      </c>
      <c r="F33" s="61">
        <v>9000</v>
      </c>
      <c r="G33" s="55">
        <v>22800</v>
      </c>
      <c r="H33" s="57">
        <v>45000</v>
      </c>
      <c r="I33" s="62" t="s">
        <v>450</v>
      </c>
      <c r="J33" s="78">
        <v>0.12</v>
      </c>
    </row>
    <row r="34" spans="1:10" ht="12.75" customHeight="1">
      <c r="A34" s="49" t="s">
        <v>733</v>
      </c>
      <c r="B34" s="42" t="s">
        <v>734</v>
      </c>
      <c r="C34" s="47"/>
      <c r="D34" s="61">
        <v>18000</v>
      </c>
      <c r="E34" s="61">
        <v>18000</v>
      </c>
      <c r="F34" s="61">
        <v>27000</v>
      </c>
      <c r="G34" s="55">
        <v>40800</v>
      </c>
      <c r="H34" s="57">
        <v>84500</v>
      </c>
      <c r="I34" s="62" t="s">
        <v>450</v>
      </c>
      <c r="J34" s="78">
        <v>0.12</v>
      </c>
    </row>
    <row r="35" spans="1:10" ht="12.75" customHeight="1">
      <c r="A35" s="49" t="s">
        <v>735</v>
      </c>
      <c r="B35" s="42" t="s">
        <v>736</v>
      </c>
      <c r="C35" s="47"/>
      <c r="D35" s="61">
        <v>13200</v>
      </c>
      <c r="E35" s="61">
        <v>13200</v>
      </c>
      <c r="F35" s="61">
        <v>29400</v>
      </c>
      <c r="G35" s="55">
        <v>72800</v>
      </c>
      <c r="H35" s="57">
        <v>124200</v>
      </c>
      <c r="I35" s="62" t="s">
        <v>450</v>
      </c>
      <c r="J35" s="78">
        <v>0.12</v>
      </c>
    </row>
    <row r="36" spans="1:10" ht="12.75" customHeight="1">
      <c r="A36" s="49" t="s">
        <v>737</v>
      </c>
      <c r="B36" s="42" t="s">
        <v>738</v>
      </c>
      <c r="C36" s="47"/>
      <c r="D36" s="61">
        <v>11340</v>
      </c>
      <c r="E36" s="61">
        <v>14490</v>
      </c>
      <c r="F36" s="61">
        <v>21420</v>
      </c>
      <c r="G36" s="55">
        <v>74970</v>
      </c>
      <c r="H36" s="57">
        <v>149310</v>
      </c>
      <c r="I36" s="62" t="s">
        <v>450</v>
      </c>
      <c r="J36" s="78">
        <v>0.12</v>
      </c>
    </row>
    <row r="37" spans="1:10" ht="12.75" customHeight="1">
      <c r="A37" s="49" t="s">
        <v>739</v>
      </c>
      <c r="B37" s="42" t="s">
        <v>740</v>
      </c>
      <c r="C37" s="47"/>
      <c r="D37" s="61">
        <v>13230</v>
      </c>
      <c r="E37" s="61">
        <v>17010</v>
      </c>
      <c r="F37" s="61">
        <v>25200</v>
      </c>
      <c r="G37" s="55">
        <v>88200</v>
      </c>
      <c r="H37" s="57">
        <v>175770</v>
      </c>
      <c r="I37" s="62" t="s">
        <v>450</v>
      </c>
      <c r="J37" s="78">
        <v>0.12</v>
      </c>
    </row>
    <row r="38" spans="1:10" ht="12.75" customHeight="1">
      <c r="A38" s="49" t="s">
        <v>741</v>
      </c>
      <c r="B38" s="42" t="s">
        <v>742</v>
      </c>
      <c r="C38" s="47"/>
      <c r="D38" s="61">
        <v>10836</v>
      </c>
      <c r="E38" s="61">
        <v>13860</v>
      </c>
      <c r="F38" s="61">
        <v>20160</v>
      </c>
      <c r="G38" s="55">
        <v>51030</v>
      </c>
      <c r="H38" s="57">
        <v>100800</v>
      </c>
      <c r="I38" s="62" t="s">
        <v>450</v>
      </c>
      <c r="J38" s="78">
        <v>0.12</v>
      </c>
    </row>
    <row r="39" spans="1:10" ht="12.75" customHeight="1">
      <c r="A39" s="49" t="s">
        <v>743</v>
      </c>
      <c r="B39" s="42" t="s">
        <v>744</v>
      </c>
      <c r="C39" s="47"/>
      <c r="D39" s="61">
        <v>10836</v>
      </c>
      <c r="E39" s="61">
        <v>13860</v>
      </c>
      <c r="F39" s="61">
        <v>20160</v>
      </c>
      <c r="G39" s="55">
        <v>51030</v>
      </c>
      <c r="H39" s="57">
        <v>100800</v>
      </c>
      <c r="I39" s="62" t="s">
        <v>450</v>
      </c>
      <c r="J39" s="78">
        <v>0.12</v>
      </c>
    </row>
    <row r="40" spans="1:10" ht="12.75" customHeight="1">
      <c r="A40" s="49" t="s">
        <v>745</v>
      </c>
      <c r="B40" s="42" t="s">
        <v>746</v>
      </c>
      <c r="C40" s="47"/>
      <c r="D40" s="61">
        <v>14490</v>
      </c>
      <c r="E40" s="61">
        <v>18270</v>
      </c>
      <c r="F40" s="61">
        <v>27090</v>
      </c>
      <c r="G40" s="55">
        <v>67410</v>
      </c>
      <c r="H40" s="57">
        <v>134190</v>
      </c>
      <c r="I40" s="62" t="s">
        <v>450</v>
      </c>
      <c r="J40" s="78">
        <v>0.12</v>
      </c>
    </row>
    <row r="41" spans="1:10" ht="19.5" customHeight="1">
      <c r="A41" s="101" t="s">
        <v>747</v>
      </c>
      <c r="B41" s="327"/>
      <c r="C41" s="327"/>
      <c r="D41" s="327"/>
      <c r="E41" s="327"/>
      <c r="F41" s="327"/>
      <c r="G41" s="327"/>
      <c r="H41" s="327"/>
      <c r="I41" s="49"/>
      <c r="J41" s="78"/>
    </row>
    <row r="42" spans="1:10" ht="12.75" customHeight="1">
      <c r="A42" s="49" t="s">
        <v>748</v>
      </c>
      <c r="B42" s="42"/>
      <c r="C42" s="47"/>
      <c r="D42" s="61">
        <v>9000</v>
      </c>
      <c r="E42" s="61">
        <v>9000</v>
      </c>
      <c r="F42" s="61">
        <v>13800</v>
      </c>
      <c r="G42" s="55">
        <v>34200</v>
      </c>
      <c r="H42" s="57">
        <v>67800</v>
      </c>
      <c r="I42" s="62" t="s">
        <v>450</v>
      </c>
      <c r="J42" s="78">
        <v>0.12</v>
      </c>
    </row>
    <row r="43" spans="1:10" ht="12.75" customHeight="1">
      <c r="A43" s="49" t="s">
        <v>749</v>
      </c>
      <c r="B43" s="42" t="s">
        <v>750</v>
      </c>
      <c r="C43" s="47"/>
      <c r="D43" s="61">
        <v>16200</v>
      </c>
      <c r="E43" s="61">
        <v>19800</v>
      </c>
      <c r="F43" s="61">
        <v>30000</v>
      </c>
      <c r="G43" s="55">
        <v>74400</v>
      </c>
      <c r="H43" s="57">
        <v>145800</v>
      </c>
      <c r="I43" s="62" t="s">
        <v>450</v>
      </c>
      <c r="J43" s="78">
        <v>0.12</v>
      </c>
    </row>
    <row r="44" spans="1:10" ht="12.75" customHeight="1">
      <c r="A44" s="49" t="s">
        <v>751</v>
      </c>
      <c r="B44" s="42" t="s">
        <v>752</v>
      </c>
      <c r="C44" s="47"/>
      <c r="D44" s="61">
        <v>16200</v>
      </c>
      <c r="E44" s="61">
        <v>19800</v>
      </c>
      <c r="F44" s="61">
        <v>30000</v>
      </c>
      <c r="G44" s="55">
        <v>74400</v>
      </c>
      <c r="H44" s="57">
        <v>145800</v>
      </c>
      <c r="I44" s="62" t="s">
        <v>450</v>
      </c>
      <c r="J44" s="78">
        <v>0.12</v>
      </c>
    </row>
    <row r="45" spans="1:10" ht="12.75" customHeight="1">
      <c r="A45" s="49" t="s">
        <v>753</v>
      </c>
      <c r="B45" s="42" t="s">
        <v>754</v>
      </c>
      <c r="C45" s="47"/>
      <c r="D45" s="61">
        <v>26400</v>
      </c>
      <c r="E45" s="61">
        <v>26400</v>
      </c>
      <c r="F45" s="61">
        <v>39600</v>
      </c>
      <c r="G45" s="55">
        <v>98900</v>
      </c>
      <c r="H45" s="57">
        <v>198900</v>
      </c>
      <c r="I45" s="62" t="s">
        <v>450</v>
      </c>
      <c r="J45" s="78">
        <v>0.12</v>
      </c>
    </row>
    <row r="46" spans="1:10" ht="12.75" customHeight="1">
      <c r="A46" s="49" t="s">
        <v>755</v>
      </c>
      <c r="B46" s="42" t="s">
        <v>756</v>
      </c>
      <c r="C46" s="47"/>
      <c r="D46" s="61">
        <v>11280</v>
      </c>
      <c r="E46" s="61">
        <v>11280</v>
      </c>
      <c r="F46" s="61">
        <v>18000</v>
      </c>
      <c r="G46" s="55">
        <v>35400</v>
      </c>
      <c r="H46" s="57">
        <v>70200</v>
      </c>
      <c r="I46" s="62" t="s">
        <v>450</v>
      </c>
      <c r="J46" s="78">
        <v>0.12</v>
      </c>
    </row>
    <row r="47" ht="13.5" customHeight="1">
      <c r="B47" s="38" t="s">
        <v>757</v>
      </c>
    </row>
  </sheetData>
  <sheetProtection/>
  <mergeCells count="5">
    <mergeCell ref="A2:B2"/>
    <mergeCell ref="C2:H2"/>
    <mergeCell ref="A6:H6"/>
    <mergeCell ref="A17:H17"/>
    <mergeCell ref="B41:H41"/>
  </mergeCells>
  <printOptions/>
  <pageMargins left="0.6993055555555555" right="0.6993055555555555"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1">
      <selection activeCell="I4" sqref="I4"/>
    </sheetView>
  </sheetViews>
  <sheetFormatPr defaultColWidth="9" defaultRowHeight="12.75"/>
  <cols>
    <col min="1" max="1" width="33.66015625" style="0" customWidth="1"/>
    <col min="2" max="2" width="32" style="0" customWidth="1"/>
    <col min="3" max="7" width="14.5" style="0" customWidth="1"/>
    <col min="8" max="8" width="14.66015625" style="0" customWidth="1"/>
    <col min="9" max="9" width="18.16015625" style="0" customWidth="1"/>
    <col min="10" max="10" width="21.83203125" style="0" customWidth="1"/>
  </cols>
  <sheetData>
    <row r="1" ht="12.75">
      <c r="A1" s="23" t="s">
        <v>670</v>
      </c>
    </row>
    <row r="2" spans="1:8" ht="16.5" customHeight="1">
      <c r="A2" s="321" t="s">
        <v>758</v>
      </c>
      <c r="B2" s="322"/>
      <c r="C2" s="323" t="s">
        <v>672</v>
      </c>
      <c r="D2" s="324"/>
      <c r="E2" s="324"/>
      <c r="F2" s="324"/>
      <c r="G2" s="324"/>
      <c r="H2" s="325"/>
    </row>
    <row r="3" spans="1:10" ht="15" customHeight="1">
      <c r="A3" s="49" t="s">
        <v>432</v>
      </c>
      <c r="B3" s="39" t="s">
        <v>673</v>
      </c>
      <c r="C3" s="41" t="s">
        <v>674</v>
      </c>
      <c r="D3" s="41" t="s">
        <v>675</v>
      </c>
      <c r="E3" s="41" t="s">
        <v>676</v>
      </c>
      <c r="F3" s="41" t="s">
        <v>677</v>
      </c>
      <c r="G3" s="41" t="s">
        <v>678</v>
      </c>
      <c r="H3" s="41" t="s">
        <v>679</v>
      </c>
      <c r="I3" s="60" t="s">
        <v>440</v>
      </c>
      <c r="J3" s="60" t="s">
        <v>441</v>
      </c>
    </row>
    <row r="4" spans="1:10" ht="12.75" customHeight="1">
      <c r="A4" s="49" t="s">
        <v>759</v>
      </c>
      <c r="B4" s="42" t="s">
        <v>760</v>
      </c>
      <c r="C4" s="47"/>
      <c r="D4" s="61">
        <v>7560</v>
      </c>
      <c r="E4" s="61">
        <v>9450</v>
      </c>
      <c r="F4" s="61">
        <v>14490</v>
      </c>
      <c r="G4" s="61">
        <v>28350</v>
      </c>
      <c r="H4" s="57">
        <v>56700</v>
      </c>
      <c r="I4" s="62" t="s">
        <v>450</v>
      </c>
      <c r="J4" s="63">
        <v>0.12</v>
      </c>
    </row>
    <row r="5" spans="1:10" ht="12" customHeight="1">
      <c r="A5" s="49" t="s">
        <v>761</v>
      </c>
      <c r="B5" s="42" t="s">
        <v>762</v>
      </c>
      <c r="C5" s="47"/>
      <c r="D5" s="61">
        <v>11340</v>
      </c>
      <c r="E5" s="61">
        <v>14490</v>
      </c>
      <c r="F5" s="61">
        <v>21420</v>
      </c>
      <c r="G5" s="61">
        <v>53550</v>
      </c>
      <c r="H5" s="57">
        <v>106470</v>
      </c>
      <c r="I5" s="62" t="s">
        <v>450</v>
      </c>
      <c r="J5" s="63">
        <v>0.12</v>
      </c>
    </row>
    <row r="6" spans="1:10" ht="12" customHeight="1">
      <c r="A6" s="49" t="s">
        <v>763</v>
      </c>
      <c r="B6" s="42" t="s">
        <v>764</v>
      </c>
      <c r="C6" s="47"/>
      <c r="D6" s="61">
        <v>11340</v>
      </c>
      <c r="E6" s="61">
        <v>14490</v>
      </c>
      <c r="F6" s="61">
        <v>21420</v>
      </c>
      <c r="G6" s="61">
        <v>53550</v>
      </c>
      <c r="H6" s="57">
        <v>106470</v>
      </c>
      <c r="I6" s="62" t="s">
        <v>450</v>
      </c>
      <c r="J6" s="63">
        <v>0.12</v>
      </c>
    </row>
    <row r="7" spans="1:10" ht="15" customHeight="1">
      <c r="A7" s="49" t="s">
        <v>765</v>
      </c>
      <c r="B7" s="42" t="s">
        <v>766</v>
      </c>
      <c r="C7" s="47"/>
      <c r="D7" s="61">
        <v>15120</v>
      </c>
      <c r="E7" s="61">
        <v>18270</v>
      </c>
      <c r="F7" s="61">
        <v>27090</v>
      </c>
      <c r="G7" s="61">
        <v>68040</v>
      </c>
      <c r="H7" s="57">
        <v>134820</v>
      </c>
      <c r="I7" s="62" t="s">
        <v>450</v>
      </c>
      <c r="J7" s="63">
        <v>0.12</v>
      </c>
    </row>
    <row r="8" spans="1:10" ht="18.75" customHeight="1">
      <c r="A8" s="171" t="s">
        <v>767</v>
      </c>
      <c r="B8" s="327"/>
      <c r="C8" s="327"/>
      <c r="D8" s="327"/>
      <c r="E8" s="327"/>
      <c r="F8" s="327"/>
      <c r="G8" s="327"/>
      <c r="H8" s="327"/>
      <c r="I8" s="49"/>
      <c r="J8" s="49"/>
    </row>
    <row r="9" spans="1:10" ht="12.75" customHeight="1">
      <c r="A9" s="49" t="s">
        <v>768</v>
      </c>
      <c r="B9" s="95" t="s">
        <v>769</v>
      </c>
      <c r="C9" s="47"/>
      <c r="D9" s="61">
        <v>6804</v>
      </c>
      <c r="E9" s="61">
        <v>8568</v>
      </c>
      <c r="F9" s="61">
        <v>13230</v>
      </c>
      <c r="G9" s="61">
        <v>32130</v>
      </c>
      <c r="H9" s="57">
        <v>64260</v>
      </c>
      <c r="I9" s="62" t="s">
        <v>450</v>
      </c>
      <c r="J9" s="63">
        <v>0.12</v>
      </c>
    </row>
    <row r="10" spans="1:10" ht="12.75" customHeight="1">
      <c r="A10" s="49" t="s">
        <v>770</v>
      </c>
      <c r="B10" s="95" t="s">
        <v>771</v>
      </c>
      <c r="C10" s="47"/>
      <c r="D10" s="61">
        <v>6804</v>
      </c>
      <c r="E10" s="61">
        <v>8568</v>
      </c>
      <c r="F10" s="61">
        <v>13230</v>
      </c>
      <c r="G10" s="61">
        <v>32130</v>
      </c>
      <c r="H10" s="57">
        <v>64260</v>
      </c>
      <c r="I10" s="62" t="s">
        <v>450</v>
      </c>
      <c r="J10" s="63">
        <v>0.12</v>
      </c>
    </row>
    <row r="11" spans="1:10" ht="12.75" customHeight="1">
      <c r="A11" s="49" t="s">
        <v>772</v>
      </c>
      <c r="B11" s="42" t="s">
        <v>773</v>
      </c>
      <c r="C11" s="47"/>
      <c r="D11" s="61">
        <v>6804</v>
      </c>
      <c r="E11" s="61">
        <v>8568</v>
      </c>
      <c r="F11" s="61">
        <v>13230</v>
      </c>
      <c r="G11" s="61">
        <v>32130</v>
      </c>
      <c r="H11" s="57">
        <v>64260</v>
      </c>
      <c r="I11" s="62" t="s">
        <v>450</v>
      </c>
      <c r="J11" s="63">
        <v>0.12</v>
      </c>
    </row>
    <row r="12" spans="1:10" ht="12.75" customHeight="1">
      <c r="A12" s="49" t="s">
        <v>774</v>
      </c>
      <c r="B12" s="42" t="s">
        <v>775</v>
      </c>
      <c r="C12" s="47"/>
      <c r="D12" s="61">
        <v>6804</v>
      </c>
      <c r="E12" s="61">
        <v>8568</v>
      </c>
      <c r="F12" s="61">
        <v>13230</v>
      </c>
      <c r="G12" s="61">
        <v>32130</v>
      </c>
      <c r="H12" s="57">
        <v>64260</v>
      </c>
      <c r="I12" s="62" t="s">
        <v>450</v>
      </c>
      <c r="J12" s="63">
        <v>0.12</v>
      </c>
    </row>
    <row r="13" spans="1:10" ht="12.75" customHeight="1">
      <c r="A13" s="49" t="s">
        <v>776</v>
      </c>
      <c r="B13" s="42" t="s">
        <v>777</v>
      </c>
      <c r="C13" s="47"/>
      <c r="D13" s="61">
        <v>7200</v>
      </c>
      <c r="E13" s="61">
        <v>9000</v>
      </c>
      <c r="F13" s="61">
        <v>13800</v>
      </c>
      <c r="G13" s="47"/>
      <c r="H13" s="45"/>
      <c r="I13" s="62"/>
      <c r="J13" s="63">
        <v>0.12</v>
      </c>
    </row>
    <row r="14" spans="1:10" ht="12.75" customHeight="1">
      <c r="A14" s="49" t="s">
        <v>778</v>
      </c>
      <c r="B14" s="42" t="s">
        <v>779</v>
      </c>
      <c r="C14" s="47"/>
      <c r="D14" s="61">
        <v>7200</v>
      </c>
      <c r="E14" s="61">
        <v>9000</v>
      </c>
      <c r="F14" s="61">
        <v>13800</v>
      </c>
      <c r="G14" s="47"/>
      <c r="H14" s="45"/>
      <c r="I14" s="62"/>
      <c r="J14" s="63">
        <v>0.12</v>
      </c>
    </row>
    <row r="15" spans="1:10" ht="12.75" customHeight="1">
      <c r="A15" s="49" t="s">
        <v>780</v>
      </c>
      <c r="B15" s="42" t="s">
        <v>781</v>
      </c>
      <c r="C15" s="47"/>
      <c r="D15" s="61">
        <v>7200</v>
      </c>
      <c r="E15" s="61">
        <v>9000</v>
      </c>
      <c r="F15" s="61">
        <v>13800</v>
      </c>
      <c r="G15" s="61">
        <v>35910</v>
      </c>
      <c r="H15" s="57">
        <v>71190</v>
      </c>
      <c r="I15" s="62" t="s">
        <v>450</v>
      </c>
      <c r="J15" s="63">
        <v>0.12</v>
      </c>
    </row>
    <row r="16" spans="1:10" ht="18.75" customHeight="1">
      <c r="A16" s="171" t="s">
        <v>782</v>
      </c>
      <c r="B16" s="328"/>
      <c r="C16" s="327"/>
      <c r="D16" s="327"/>
      <c r="E16" s="327"/>
      <c r="F16" s="327"/>
      <c r="G16" s="327"/>
      <c r="H16" s="327"/>
      <c r="I16" s="49"/>
      <c r="J16" s="49"/>
    </row>
    <row r="17" spans="1:10" ht="12.75" customHeight="1">
      <c r="A17" s="49" t="s">
        <v>783</v>
      </c>
      <c r="B17" s="42" t="s">
        <v>784</v>
      </c>
      <c r="C17" s="47"/>
      <c r="D17" s="61">
        <v>3600</v>
      </c>
      <c r="E17" s="61">
        <v>4560</v>
      </c>
      <c r="F17" s="61">
        <v>6726</v>
      </c>
      <c r="G17" s="61">
        <v>14490</v>
      </c>
      <c r="H17" s="57">
        <v>28350</v>
      </c>
      <c r="I17" s="62" t="s">
        <v>450</v>
      </c>
      <c r="J17" s="63">
        <v>0.12</v>
      </c>
    </row>
    <row r="18" spans="1:10" ht="12.75" customHeight="1">
      <c r="A18" s="49" t="s">
        <v>785</v>
      </c>
      <c r="B18" s="42" t="s">
        <v>786</v>
      </c>
      <c r="C18" s="47"/>
      <c r="D18" s="61">
        <v>3600</v>
      </c>
      <c r="E18" s="61">
        <v>4560</v>
      </c>
      <c r="F18" s="61">
        <v>6783</v>
      </c>
      <c r="G18" s="61">
        <v>14490</v>
      </c>
      <c r="H18" s="57">
        <v>28350</v>
      </c>
      <c r="I18" s="62" t="s">
        <v>450</v>
      </c>
      <c r="J18" s="63">
        <v>0.12</v>
      </c>
    </row>
    <row r="19" spans="1:10" ht="12.75" customHeight="1">
      <c r="A19" s="49" t="s">
        <v>787</v>
      </c>
      <c r="B19" s="42" t="s">
        <v>788</v>
      </c>
      <c r="C19" s="47"/>
      <c r="D19" s="61">
        <v>3600</v>
      </c>
      <c r="E19" s="61">
        <v>4560</v>
      </c>
      <c r="F19" s="61">
        <v>6783</v>
      </c>
      <c r="G19" s="61">
        <v>14490</v>
      </c>
      <c r="H19" s="57">
        <v>28350</v>
      </c>
      <c r="I19" s="62" t="s">
        <v>450</v>
      </c>
      <c r="J19" s="63">
        <v>0.12</v>
      </c>
    </row>
    <row r="20" spans="1:10" ht="12.75" customHeight="1">
      <c r="A20" s="49" t="s">
        <v>789</v>
      </c>
      <c r="B20" s="42" t="s">
        <v>790</v>
      </c>
      <c r="C20" s="47"/>
      <c r="D20" s="61">
        <v>12600</v>
      </c>
      <c r="E20" s="61">
        <v>15600</v>
      </c>
      <c r="F20" s="61">
        <v>23400</v>
      </c>
      <c r="G20" s="61">
        <v>60480</v>
      </c>
      <c r="H20" s="57">
        <v>120960</v>
      </c>
      <c r="I20" s="62" t="s">
        <v>450</v>
      </c>
      <c r="J20" s="63">
        <v>0.12</v>
      </c>
    </row>
    <row r="21" spans="1:10" ht="12.75" customHeight="1">
      <c r="A21" s="49" t="s">
        <v>791</v>
      </c>
      <c r="B21" s="42" t="s">
        <v>792</v>
      </c>
      <c r="C21" s="47"/>
      <c r="D21" s="61">
        <v>12600</v>
      </c>
      <c r="E21" s="61">
        <v>15600</v>
      </c>
      <c r="F21" s="61">
        <v>23400</v>
      </c>
      <c r="G21" s="61">
        <v>60480</v>
      </c>
      <c r="H21" s="57">
        <v>120960</v>
      </c>
      <c r="I21" s="62" t="s">
        <v>450</v>
      </c>
      <c r="J21" s="63">
        <v>0.12</v>
      </c>
    </row>
    <row r="22" spans="1:10" ht="12.75" customHeight="1">
      <c r="A22" s="49" t="s">
        <v>793</v>
      </c>
      <c r="B22" s="42" t="s">
        <v>794</v>
      </c>
      <c r="C22" s="47"/>
      <c r="D22" s="61">
        <v>3240</v>
      </c>
      <c r="E22" s="61">
        <v>4200</v>
      </c>
      <c r="F22" s="61">
        <v>5400</v>
      </c>
      <c r="G22" s="61">
        <v>14490</v>
      </c>
      <c r="H22" s="57">
        <v>28350</v>
      </c>
      <c r="I22" s="62" t="s">
        <v>450</v>
      </c>
      <c r="J22" s="63">
        <v>0.12</v>
      </c>
    </row>
    <row r="23" spans="1:10" ht="12.75" customHeight="1">
      <c r="A23" s="49" t="s">
        <v>795</v>
      </c>
      <c r="B23" s="42" t="s">
        <v>796</v>
      </c>
      <c r="C23" s="47"/>
      <c r="D23" s="61">
        <v>3600</v>
      </c>
      <c r="E23" s="61">
        <v>4560</v>
      </c>
      <c r="F23" s="61">
        <v>6840</v>
      </c>
      <c r="G23" s="61">
        <v>14490</v>
      </c>
      <c r="H23" s="57">
        <v>28350</v>
      </c>
      <c r="I23" s="62" t="s">
        <v>450</v>
      </c>
      <c r="J23" s="63">
        <v>0.12</v>
      </c>
    </row>
    <row r="24" spans="1:10" ht="12.75" customHeight="1">
      <c r="A24" s="49" t="s">
        <v>797</v>
      </c>
      <c r="B24" s="42" t="s">
        <v>798</v>
      </c>
      <c r="C24" s="47"/>
      <c r="D24" s="61">
        <v>3600</v>
      </c>
      <c r="E24" s="61">
        <v>4560</v>
      </c>
      <c r="F24" s="61">
        <v>6840</v>
      </c>
      <c r="G24" s="61">
        <v>14490</v>
      </c>
      <c r="H24" s="57">
        <v>28350</v>
      </c>
      <c r="I24" s="62" t="s">
        <v>450</v>
      </c>
      <c r="J24" s="63">
        <v>0.12</v>
      </c>
    </row>
    <row r="25" spans="1:10" ht="12.75" customHeight="1">
      <c r="A25" s="49" t="s">
        <v>799</v>
      </c>
      <c r="B25" s="42" t="s">
        <v>800</v>
      </c>
      <c r="C25" s="47"/>
      <c r="D25" s="61">
        <v>5985</v>
      </c>
      <c r="E25" s="61">
        <v>6150</v>
      </c>
      <c r="F25" s="61">
        <v>9000</v>
      </c>
      <c r="G25" s="61">
        <v>18900</v>
      </c>
      <c r="H25" s="57">
        <v>37800</v>
      </c>
      <c r="I25" s="62" t="s">
        <v>450</v>
      </c>
      <c r="J25" s="63">
        <v>0.12</v>
      </c>
    </row>
    <row r="26" spans="1:10" ht="12.75" customHeight="1">
      <c r="A26" s="49" t="s">
        <v>801</v>
      </c>
      <c r="B26" s="42" t="s">
        <v>802</v>
      </c>
      <c r="C26" s="47"/>
      <c r="D26" s="61">
        <v>4560</v>
      </c>
      <c r="E26" s="61">
        <v>5400</v>
      </c>
      <c r="F26" s="61">
        <v>8160</v>
      </c>
      <c r="G26" s="61">
        <v>17010</v>
      </c>
      <c r="H26" s="57">
        <v>34020</v>
      </c>
      <c r="I26" s="62" t="s">
        <v>450</v>
      </c>
      <c r="J26" s="63">
        <v>0.12</v>
      </c>
    </row>
    <row r="27" spans="1:10" ht="12.75" customHeight="1">
      <c r="A27" s="49" t="s">
        <v>803</v>
      </c>
      <c r="B27" s="42" t="s">
        <v>804</v>
      </c>
      <c r="C27" s="47"/>
      <c r="D27" s="61">
        <v>4560</v>
      </c>
      <c r="E27" s="61">
        <v>5400</v>
      </c>
      <c r="F27" s="61">
        <v>8160</v>
      </c>
      <c r="G27" s="61">
        <v>17010</v>
      </c>
      <c r="H27" s="57">
        <v>34020</v>
      </c>
      <c r="I27" s="62" t="s">
        <v>450</v>
      </c>
      <c r="J27" s="63">
        <v>0.12</v>
      </c>
    </row>
    <row r="28" spans="1:10" ht="12.75" customHeight="1">
      <c r="A28" s="49" t="s">
        <v>805</v>
      </c>
      <c r="B28" s="42" t="s">
        <v>806</v>
      </c>
      <c r="C28" s="47"/>
      <c r="D28" s="61">
        <v>7080</v>
      </c>
      <c r="E28" s="61">
        <v>7080</v>
      </c>
      <c r="F28" s="61">
        <v>10800</v>
      </c>
      <c r="G28" s="61">
        <v>22680</v>
      </c>
      <c r="H28" s="57">
        <v>45360</v>
      </c>
      <c r="I28" s="62" t="s">
        <v>450</v>
      </c>
      <c r="J28" s="63">
        <v>0.12</v>
      </c>
    </row>
    <row r="29" spans="1:10" ht="12.75" customHeight="1">
      <c r="A29" s="49" t="s">
        <v>807</v>
      </c>
      <c r="B29" s="42" t="s">
        <v>808</v>
      </c>
      <c r="C29" s="47"/>
      <c r="D29" s="61">
        <v>7616</v>
      </c>
      <c r="E29" s="61">
        <v>9075</v>
      </c>
      <c r="F29" s="61">
        <v>13800</v>
      </c>
      <c r="G29" s="61">
        <v>28350</v>
      </c>
      <c r="H29" s="57">
        <v>56700</v>
      </c>
      <c r="I29" s="62" t="s">
        <v>450</v>
      </c>
      <c r="J29" s="63">
        <v>0.12</v>
      </c>
    </row>
    <row r="30" spans="1:10" ht="12.75" customHeight="1">
      <c r="A30" s="49" t="s">
        <v>809</v>
      </c>
      <c r="B30" s="42" t="s">
        <v>810</v>
      </c>
      <c r="C30" s="47"/>
      <c r="D30" s="61">
        <v>7680</v>
      </c>
      <c r="E30" s="61">
        <v>9000</v>
      </c>
      <c r="F30" s="61">
        <v>13800</v>
      </c>
      <c r="G30" s="61">
        <v>28350</v>
      </c>
      <c r="H30" s="57">
        <v>56700</v>
      </c>
      <c r="I30" s="62" t="s">
        <v>450</v>
      </c>
      <c r="J30" s="63">
        <v>0.12</v>
      </c>
    </row>
    <row r="31" spans="1:10" ht="12.75" customHeight="1">
      <c r="A31" s="49" t="s">
        <v>811</v>
      </c>
      <c r="B31" s="42" t="s">
        <v>812</v>
      </c>
      <c r="C31" s="47"/>
      <c r="D31" s="61">
        <v>12600</v>
      </c>
      <c r="E31" s="61">
        <v>12600</v>
      </c>
      <c r="F31" s="61">
        <v>18000</v>
      </c>
      <c r="G31" s="61">
        <v>37800</v>
      </c>
      <c r="H31" s="57">
        <v>75600</v>
      </c>
      <c r="I31" s="62" t="s">
        <v>450</v>
      </c>
      <c r="J31" s="63">
        <v>0.12</v>
      </c>
    </row>
    <row r="32" spans="1:10" ht="15.75" customHeight="1">
      <c r="A32" s="49" t="s">
        <v>813</v>
      </c>
      <c r="B32" s="172" t="s">
        <v>814</v>
      </c>
      <c r="C32" s="47"/>
      <c r="D32" s="61">
        <v>350</v>
      </c>
      <c r="E32" s="61">
        <v>350</v>
      </c>
      <c r="F32" s="61">
        <v>508</v>
      </c>
      <c r="G32" s="61">
        <v>2175</v>
      </c>
      <c r="H32" s="57">
        <v>3045</v>
      </c>
      <c r="I32" s="62" t="s">
        <v>450</v>
      </c>
      <c r="J32" s="63">
        <v>0.12</v>
      </c>
    </row>
    <row r="33" spans="1:10" ht="18" customHeight="1">
      <c r="A33" s="171" t="s">
        <v>815</v>
      </c>
      <c r="B33" s="327"/>
      <c r="C33" s="327"/>
      <c r="D33" s="327"/>
      <c r="E33" s="327"/>
      <c r="F33" s="327"/>
      <c r="G33" s="327"/>
      <c r="H33" s="327"/>
      <c r="I33" s="62"/>
      <c r="J33" s="62"/>
    </row>
    <row r="34" spans="1:10" ht="12.75" customHeight="1">
      <c r="A34" s="49" t="s">
        <v>816</v>
      </c>
      <c r="B34" s="42" t="s">
        <v>817</v>
      </c>
      <c r="C34" s="47"/>
      <c r="D34" s="61">
        <v>13800</v>
      </c>
      <c r="E34" s="61">
        <v>13800</v>
      </c>
      <c r="F34" s="61">
        <v>20400</v>
      </c>
      <c r="G34" s="61">
        <v>42840</v>
      </c>
      <c r="H34" s="57">
        <v>85050</v>
      </c>
      <c r="I34" s="62" t="s">
        <v>450</v>
      </c>
      <c r="J34" s="63">
        <v>0.12</v>
      </c>
    </row>
    <row r="35" spans="1:10" ht="12.75" customHeight="1">
      <c r="A35" s="49" t="s">
        <v>818</v>
      </c>
      <c r="B35" s="42" t="s">
        <v>819</v>
      </c>
      <c r="C35" s="47"/>
      <c r="D35" s="61">
        <v>13800</v>
      </c>
      <c r="E35" s="61">
        <v>13800</v>
      </c>
      <c r="F35" s="61">
        <v>20400</v>
      </c>
      <c r="G35" s="61">
        <v>42840</v>
      </c>
      <c r="H35" s="57">
        <v>85050</v>
      </c>
      <c r="I35" s="62" t="s">
        <v>450</v>
      </c>
      <c r="J35" s="63">
        <v>0.12</v>
      </c>
    </row>
    <row r="36" spans="1:10" ht="12.75" customHeight="1">
      <c r="A36" s="49" t="s">
        <v>820</v>
      </c>
      <c r="B36" s="42" t="s">
        <v>821</v>
      </c>
      <c r="C36" s="47"/>
      <c r="D36" s="61">
        <v>18000</v>
      </c>
      <c r="E36" s="61">
        <v>18000</v>
      </c>
      <c r="F36" s="61">
        <v>27000</v>
      </c>
      <c r="G36" s="61">
        <v>56700</v>
      </c>
      <c r="H36" s="57">
        <v>113400</v>
      </c>
      <c r="I36" s="62" t="s">
        <v>450</v>
      </c>
      <c r="J36" s="63">
        <v>0.12</v>
      </c>
    </row>
    <row r="37" spans="1:10" ht="12.75" customHeight="1">
      <c r="A37" s="49" t="s">
        <v>822</v>
      </c>
      <c r="B37" s="173" t="s">
        <v>823</v>
      </c>
      <c r="C37" s="47"/>
      <c r="D37" s="61">
        <v>16200</v>
      </c>
      <c r="E37" s="61">
        <v>16200</v>
      </c>
      <c r="F37" s="61">
        <v>25200</v>
      </c>
      <c r="G37" s="61">
        <v>65520</v>
      </c>
      <c r="H37" s="57">
        <v>130410</v>
      </c>
      <c r="I37" s="62" t="s">
        <v>450</v>
      </c>
      <c r="J37" s="63">
        <v>0.12</v>
      </c>
    </row>
    <row r="38" spans="1:10" ht="12.75" customHeight="1">
      <c r="A38" s="49" t="s">
        <v>824</v>
      </c>
      <c r="B38" s="173" t="s">
        <v>825</v>
      </c>
      <c r="C38" s="47"/>
      <c r="D38" s="61">
        <v>16200</v>
      </c>
      <c r="E38" s="61">
        <v>16200</v>
      </c>
      <c r="F38" s="61">
        <v>25200</v>
      </c>
      <c r="G38" s="61">
        <v>65520</v>
      </c>
      <c r="H38" s="57">
        <v>130284</v>
      </c>
      <c r="I38" s="62" t="s">
        <v>450</v>
      </c>
      <c r="J38" s="63">
        <v>0.12</v>
      </c>
    </row>
    <row r="39" spans="1:10" ht="12.75" customHeight="1">
      <c r="A39" s="49" t="s">
        <v>826</v>
      </c>
      <c r="B39" s="173" t="s">
        <v>827</v>
      </c>
      <c r="C39" s="47"/>
      <c r="D39" s="61">
        <v>20825</v>
      </c>
      <c r="E39" s="61">
        <v>20825</v>
      </c>
      <c r="F39" s="61">
        <v>33000</v>
      </c>
      <c r="G39" s="61">
        <v>86310</v>
      </c>
      <c r="H39" s="57">
        <v>172620</v>
      </c>
      <c r="I39" s="62" t="s">
        <v>450</v>
      </c>
      <c r="J39" s="63">
        <v>0.12</v>
      </c>
    </row>
    <row r="40" spans="1:10" ht="12.75" customHeight="1">
      <c r="A40" s="49" t="s">
        <v>828</v>
      </c>
      <c r="B40" s="42" t="s">
        <v>829</v>
      </c>
      <c r="C40" s="47"/>
      <c r="D40" s="61">
        <v>7200</v>
      </c>
      <c r="E40" s="61">
        <v>7200</v>
      </c>
      <c r="F40" s="61">
        <v>10800</v>
      </c>
      <c r="G40" s="61">
        <v>28350</v>
      </c>
      <c r="H40" s="57">
        <v>56700</v>
      </c>
      <c r="I40" s="62" t="s">
        <v>450</v>
      </c>
      <c r="J40" s="63">
        <v>0.12</v>
      </c>
    </row>
    <row r="41" spans="1:10" ht="12.75" customHeight="1">
      <c r="A41" s="49" t="s">
        <v>830</v>
      </c>
      <c r="B41" s="42" t="s">
        <v>831</v>
      </c>
      <c r="C41" s="47"/>
      <c r="D41" s="61">
        <v>7200</v>
      </c>
      <c r="E41" s="61">
        <v>7200</v>
      </c>
      <c r="F41" s="61">
        <v>10800</v>
      </c>
      <c r="G41" s="61">
        <v>28350</v>
      </c>
      <c r="H41" s="57">
        <v>56700</v>
      </c>
      <c r="I41" s="62" t="s">
        <v>450</v>
      </c>
      <c r="J41" s="63">
        <v>0.12</v>
      </c>
    </row>
    <row r="42" spans="1:10" ht="12.75" customHeight="1">
      <c r="A42" s="49" t="s">
        <v>832</v>
      </c>
      <c r="B42" s="42" t="s">
        <v>833</v>
      </c>
      <c r="C42" s="61">
        <v>756</v>
      </c>
      <c r="D42" s="61">
        <v>945</v>
      </c>
      <c r="E42" s="61">
        <v>1134</v>
      </c>
      <c r="F42" s="61">
        <v>1701</v>
      </c>
      <c r="G42" s="61">
        <v>2898</v>
      </c>
      <c r="H42" s="57">
        <v>5670</v>
      </c>
      <c r="I42" s="62" t="s">
        <v>450</v>
      </c>
      <c r="J42" s="63">
        <v>0.12</v>
      </c>
    </row>
    <row r="43" spans="1:10" ht="12.75" customHeight="1">
      <c r="A43" s="49" t="s">
        <v>834</v>
      </c>
      <c r="B43" s="42" t="s">
        <v>835</v>
      </c>
      <c r="C43" s="61">
        <v>756</v>
      </c>
      <c r="D43" s="61">
        <v>945</v>
      </c>
      <c r="E43" s="61">
        <v>1134</v>
      </c>
      <c r="F43" s="61">
        <v>1701</v>
      </c>
      <c r="G43" s="61">
        <v>2898</v>
      </c>
      <c r="H43" s="57">
        <v>5670</v>
      </c>
      <c r="I43" s="62" t="s">
        <v>450</v>
      </c>
      <c r="J43" s="63">
        <v>0.12</v>
      </c>
    </row>
    <row r="44" spans="1:10" ht="12.75" customHeight="1">
      <c r="A44" s="49" t="s">
        <v>836</v>
      </c>
      <c r="B44" s="42" t="s">
        <v>837</v>
      </c>
      <c r="C44" s="47"/>
      <c r="D44" s="61">
        <v>945</v>
      </c>
      <c r="E44" s="61">
        <v>1134</v>
      </c>
      <c r="F44" s="61">
        <v>1701</v>
      </c>
      <c r="G44" s="61">
        <v>2898</v>
      </c>
      <c r="H44" s="57">
        <v>5670</v>
      </c>
      <c r="I44" s="62" t="s">
        <v>450</v>
      </c>
      <c r="J44" s="63">
        <v>0.12</v>
      </c>
    </row>
    <row r="45" spans="1:10" ht="12.75" customHeight="1">
      <c r="A45" s="49" t="s">
        <v>838</v>
      </c>
      <c r="B45" s="42" t="s">
        <v>839</v>
      </c>
      <c r="C45" s="47"/>
      <c r="D45" s="61">
        <v>3480</v>
      </c>
      <c r="E45" s="61">
        <v>4080</v>
      </c>
      <c r="F45" s="61">
        <v>6360</v>
      </c>
      <c r="G45" s="61">
        <v>17010</v>
      </c>
      <c r="H45" s="57">
        <v>33390</v>
      </c>
      <c r="I45" s="62" t="s">
        <v>450</v>
      </c>
      <c r="J45" s="63">
        <v>0.12</v>
      </c>
    </row>
    <row r="46" spans="1:10" ht="12.75" customHeight="1">
      <c r="A46" s="49" t="s">
        <v>840</v>
      </c>
      <c r="B46" s="42" t="s">
        <v>841</v>
      </c>
      <c r="C46" s="47"/>
      <c r="D46" s="61">
        <v>12600</v>
      </c>
      <c r="E46" s="61">
        <v>15750</v>
      </c>
      <c r="F46" s="61">
        <v>23310</v>
      </c>
      <c r="G46" s="61">
        <v>46620</v>
      </c>
      <c r="H46" s="57">
        <v>93240</v>
      </c>
      <c r="I46" s="62" t="s">
        <v>450</v>
      </c>
      <c r="J46" s="63">
        <v>0.12</v>
      </c>
    </row>
    <row r="47" ht="13.5" customHeight="1">
      <c r="B47" s="138" t="s">
        <v>842</v>
      </c>
    </row>
  </sheetData>
  <sheetProtection/>
  <mergeCells count="5">
    <mergeCell ref="A2:B2"/>
    <mergeCell ref="C2:H2"/>
    <mergeCell ref="B8:H8"/>
    <mergeCell ref="B16:H16"/>
    <mergeCell ref="B33:H33"/>
  </mergeCells>
  <printOptions/>
  <pageMargins left="0.6993055555555555" right="0.6993055555555555"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1">
      <selection activeCell="I4" sqref="I4"/>
    </sheetView>
  </sheetViews>
  <sheetFormatPr defaultColWidth="9" defaultRowHeight="12.75"/>
  <cols>
    <col min="1" max="1" width="23.83203125" style="0" customWidth="1"/>
    <col min="2" max="2" width="32" style="0" customWidth="1"/>
    <col min="3" max="8" width="14.5" style="0" customWidth="1"/>
    <col min="9" max="9" width="18" style="0" customWidth="1"/>
    <col min="10" max="10" width="21.33203125" style="0" customWidth="1"/>
  </cols>
  <sheetData>
    <row r="1" ht="18" customHeight="1">
      <c r="A1" s="23" t="s">
        <v>670</v>
      </c>
    </row>
    <row r="2" spans="1:8" ht="16.5" customHeight="1">
      <c r="A2" s="329" t="s">
        <v>843</v>
      </c>
      <c r="B2" s="322"/>
      <c r="C2" s="330" t="s">
        <v>672</v>
      </c>
      <c r="D2" s="331"/>
      <c r="E2" s="331"/>
      <c r="F2" s="331"/>
      <c r="G2" s="331"/>
      <c r="H2" s="332"/>
    </row>
    <row r="3" spans="1:10" ht="15.75" customHeight="1">
      <c r="A3" s="49" t="s">
        <v>432</v>
      </c>
      <c r="B3" s="68" t="s">
        <v>673</v>
      </c>
      <c r="C3" s="69" t="s">
        <v>674</v>
      </c>
      <c r="D3" s="69" t="s">
        <v>675</v>
      </c>
      <c r="E3" s="69" t="s">
        <v>676</v>
      </c>
      <c r="F3" s="69" t="s">
        <v>677</v>
      </c>
      <c r="G3" s="160" t="s">
        <v>678</v>
      </c>
      <c r="H3" s="69" t="s">
        <v>679</v>
      </c>
      <c r="I3" s="169" t="s">
        <v>440</v>
      </c>
      <c r="J3" s="60" t="s">
        <v>441</v>
      </c>
    </row>
    <row r="4" spans="1:10" ht="15" customHeight="1">
      <c r="A4" s="49" t="s">
        <v>844</v>
      </c>
      <c r="B4" s="89" t="s">
        <v>845</v>
      </c>
      <c r="C4" s="161"/>
      <c r="D4" s="71">
        <v>9000</v>
      </c>
      <c r="E4" s="71">
        <v>11280</v>
      </c>
      <c r="F4" s="71">
        <v>17400</v>
      </c>
      <c r="G4" s="162">
        <v>45360</v>
      </c>
      <c r="H4" s="71">
        <v>90090</v>
      </c>
      <c r="I4" s="170" t="s">
        <v>450</v>
      </c>
      <c r="J4" s="63">
        <v>0.12</v>
      </c>
    </row>
    <row r="5" spans="1:10" ht="15" customHeight="1">
      <c r="A5" s="49" t="s">
        <v>846</v>
      </c>
      <c r="B5" s="89" t="s">
        <v>847</v>
      </c>
      <c r="C5" s="161"/>
      <c r="D5" s="71">
        <v>4560</v>
      </c>
      <c r="E5" s="71">
        <v>5400</v>
      </c>
      <c r="F5" s="71">
        <v>8160</v>
      </c>
      <c r="G5" s="162">
        <v>17010</v>
      </c>
      <c r="H5" s="71">
        <v>34020</v>
      </c>
      <c r="I5" s="170" t="s">
        <v>450</v>
      </c>
      <c r="J5" s="63">
        <v>0.12</v>
      </c>
    </row>
    <row r="6" spans="1:10" ht="15" customHeight="1">
      <c r="A6" s="49" t="s">
        <v>848</v>
      </c>
      <c r="B6" s="89" t="s">
        <v>849</v>
      </c>
      <c r="C6" s="161"/>
      <c r="D6" s="71">
        <v>4560</v>
      </c>
      <c r="E6" s="71">
        <v>5400</v>
      </c>
      <c r="F6" s="71">
        <v>8160</v>
      </c>
      <c r="G6" s="162">
        <v>17010</v>
      </c>
      <c r="H6" s="71">
        <v>34020</v>
      </c>
      <c r="I6" s="170" t="s">
        <v>450</v>
      </c>
      <c r="J6" s="63">
        <v>0.12</v>
      </c>
    </row>
    <row r="7" spans="1:10" ht="15" customHeight="1">
      <c r="A7" s="49" t="s">
        <v>850</v>
      </c>
      <c r="B7" s="89" t="s">
        <v>851</v>
      </c>
      <c r="C7" s="161"/>
      <c r="D7" s="71">
        <v>4560</v>
      </c>
      <c r="E7" s="71">
        <v>5400</v>
      </c>
      <c r="F7" s="71">
        <v>8160</v>
      </c>
      <c r="G7" s="162">
        <v>22680</v>
      </c>
      <c r="H7" s="71">
        <v>45360</v>
      </c>
      <c r="I7" s="170" t="s">
        <v>450</v>
      </c>
      <c r="J7" s="63">
        <v>0.12</v>
      </c>
    </row>
    <row r="8" spans="1:10" ht="15" customHeight="1">
      <c r="A8" s="49" t="s">
        <v>852</v>
      </c>
      <c r="B8" s="89" t="s">
        <v>853</v>
      </c>
      <c r="C8" s="71">
        <v>756</v>
      </c>
      <c r="D8" s="71">
        <v>945</v>
      </c>
      <c r="E8" s="71">
        <v>1134</v>
      </c>
      <c r="F8" s="71">
        <v>1701</v>
      </c>
      <c r="G8" s="71">
        <v>2898</v>
      </c>
      <c r="H8" s="71">
        <v>5670</v>
      </c>
      <c r="I8" s="170" t="s">
        <v>450</v>
      </c>
      <c r="J8" s="63">
        <v>0.12</v>
      </c>
    </row>
    <row r="9" spans="1:10" ht="15" customHeight="1">
      <c r="A9" s="49" t="s">
        <v>854</v>
      </c>
      <c r="B9" s="89" t="s">
        <v>855</v>
      </c>
      <c r="C9" s="71">
        <v>756</v>
      </c>
      <c r="D9" s="71">
        <v>945</v>
      </c>
      <c r="E9" s="71">
        <v>1134</v>
      </c>
      <c r="F9" s="71">
        <v>1701</v>
      </c>
      <c r="G9" s="71">
        <v>2898</v>
      </c>
      <c r="H9" s="71">
        <v>5670</v>
      </c>
      <c r="I9" s="170" t="s">
        <v>450</v>
      </c>
      <c r="J9" s="63">
        <v>0.12</v>
      </c>
    </row>
    <row r="10" spans="1:10" ht="15" customHeight="1">
      <c r="A10" s="88" t="s">
        <v>856</v>
      </c>
      <c r="B10" s="163" t="s">
        <v>857</v>
      </c>
      <c r="C10" s="164"/>
      <c r="D10" s="165">
        <v>945</v>
      </c>
      <c r="E10" s="165">
        <v>1134</v>
      </c>
      <c r="F10" s="165">
        <v>1701</v>
      </c>
      <c r="G10" s="165">
        <v>3654</v>
      </c>
      <c r="H10" s="165">
        <v>7182</v>
      </c>
      <c r="I10" s="170" t="s">
        <v>450</v>
      </c>
      <c r="J10" s="63">
        <v>0.12</v>
      </c>
    </row>
    <row r="11" spans="1:10" ht="19.5" customHeight="1">
      <c r="A11" s="326" t="s">
        <v>858</v>
      </c>
      <c r="B11" s="326"/>
      <c r="C11" s="326"/>
      <c r="D11" s="326"/>
      <c r="E11" s="326"/>
      <c r="F11" s="326"/>
      <c r="G11" s="326"/>
      <c r="H11" s="326"/>
      <c r="I11" s="170"/>
      <c r="J11" s="63"/>
    </row>
    <row r="12" spans="1:10" ht="15" customHeight="1">
      <c r="A12" s="49" t="s">
        <v>859</v>
      </c>
      <c r="B12" s="89" t="s">
        <v>860</v>
      </c>
      <c r="C12" s="161"/>
      <c r="D12" s="71">
        <v>13800</v>
      </c>
      <c r="E12" s="71">
        <v>13800</v>
      </c>
      <c r="F12" s="71">
        <v>20400</v>
      </c>
      <c r="G12" s="162">
        <v>42840</v>
      </c>
      <c r="H12" s="71">
        <v>85050</v>
      </c>
      <c r="I12" s="170" t="s">
        <v>450</v>
      </c>
      <c r="J12" s="63">
        <v>0.12</v>
      </c>
    </row>
    <row r="13" spans="1:10" ht="15" customHeight="1">
      <c r="A13" s="49" t="s">
        <v>861</v>
      </c>
      <c r="B13" s="89" t="s">
        <v>862</v>
      </c>
      <c r="C13" s="161"/>
      <c r="D13" s="71">
        <v>13800</v>
      </c>
      <c r="E13" s="71">
        <v>13800</v>
      </c>
      <c r="F13" s="71">
        <v>20400</v>
      </c>
      <c r="G13" s="162">
        <v>42840</v>
      </c>
      <c r="H13" s="71">
        <v>85050</v>
      </c>
      <c r="I13" s="170" t="s">
        <v>450</v>
      </c>
      <c r="J13" s="63">
        <v>0.12</v>
      </c>
    </row>
    <row r="14" spans="1:10" ht="15" customHeight="1">
      <c r="A14" s="49" t="s">
        <v>863</v>
      </c>
      <c r="B14" s="89" t="s">
        <v>864</v>
      </c>
      <c r="C14" s="161"/>
      <c r="D14" s="71">
        <v>18000</v>
      </c>
      <c r="E14" s="71">
        <v>18000</v>
      </c>
      <c r="F14" s="71">
        <v>27000</v>
      </c>
      <c r="G14" s="162">
        <v>56700</v>
      </c>
      <c r="H14" s="71">
        <v>113400</v>
      </c>
      <c r="I14" s="170" t="s">
        <v>450</v>
      </c>
      <c r="J14" s="63">
        <v>0.12</v>
      </c>
    </row>
    <row r="15" spans="1:10" ht="15" customHeight="1">
      <c r="A15" s="49" t="s">
        <v>865</v>
      </c>
      <c r="B15" s="89" t="s">
        <v>866</v>
      </c>
      <c r="C15" s="161"/>
      <c r="D15" s="71">
        <v>784</v>
      </c>
      <c r="E15" s="71">
        <v>1181</v>
      </c>
      <c r="F15" s="71">
        <v>1750</v>
      </c>
      <c r="G15" s="71">
        <v>5880</v>
      </c>
      <c r="H15" s="71">
        <v>10780</v>
      </c>
      <c r="I15" s="170" t="s">
        <v>450</v>
      </c>
      <c r="J15" s="63">
        <v>0.12</v>
      </c>
    </row>
    <row r="16" spans="1:10" ht="19.5" customHeight="1">
      <c r="A16" s="49"/>
      <c r="B16" s="326" t="s">
        <v>867</v>
      </c>
      <c r="C16" s="326"/>
      <c r="D16" s="326"/>
      <c r="E16" s="326"/>
      <c r="F16" s="326"/>
      <c r="G16" s="326"/>
      <c r="H16" s="326"/>
      <c r="I16" s="170"/>
      <c r="J16" s="63"/>
    </row>
    <row r="17" spans="1:10" ht="15" customHeight="1">
      <c r="A17" s="85" t="s">
        <v>868</v>
      </c>
      <c r="B17" s="113" t="s">
        <v>869</v>
      </c>
      <c r="C17" s="167"/>
      <c r="D17" s="168">
        <v>2760</v>
      </c>
      <c r="E17" s="168">
        <v>3600</v>
      </c>
      <c r="F17" s="168">
        <v>5400</v>
      </c>
      <c r="G17" s="167"/>
      <c r="H17" s="119"/>
      <c r="I17" s="170" t="s">
        <v>450</v>
      </c>
      <c r="J17" s="63">
        <v>0.12</v>
      </c>
    </row>
    <row r="18" spans="1:10" ht="15" customHeight="1">
      <c r="A18" s="49" t="s">
        <v>870</v>
      </c>
      <c r="B18" s="42" t="s">
        <v>871</v>
      </c>
      <c r="C18" s="47"/>
      <c r="D18" s="61">
        <v>2760</v>
      </c>
      <c r="E18" s="61">
        <v>3600</v>
      </c>
      <c r="F18" s="61">
        <v>5400</v>
      </c>
      <c r="G18" s="47"/>
      <c r="H18" s="45"/>
      <c r="I18" s="170" t="s">
        <v>450</v>
      </c>
      <c r="J18" s="63">
        <v>0.12</v>
      </c>
    </row>
    <row r="19" spans="1:10" ht="15" customHeight="1">
      <c r="A19" s="49" t="s">
        <v>872</v>
      </c>
      <c r="B19" s="42" t="s">
        <v>873</v>
      </c>
      <c r="C19" s="47"/>
      <c r="D19" s="61">
        <v>2760</v>
      </c>
      <c r="E19" s="61">
        <v>3600</v>
      </c>
      <c r="F19" s="61">
        <v>5400</v>
      </c>
      <c r="G19" s="47"/>
      <c r="H19" s="45"/>
      <c r="I19" s="170" t="s">
        <v>450</v>
      </c>
      <c r="J19" s="63">
        <v>0.12</v>
      </c>
    </row>
    <row r="20" spans="1:10" ht="15" customHeight="1">
      <c r="A20" s="49" t="s">
        <v>874</v>
      </c>
      <c r="B20" s="42" t="s">
        <v>875</v>
      </c>
      <c r="C20" s="47"/>
      <c r="D20" s="61">
        <v>2760</v>
      </c>
      <c r="E20" s="61">
        <v>3600</v>
      </c>
      <c r="F20" s="61">
        <v>5400</v>
      </c>
      <c r="G20" s="47"/>
      <c r="H20" s="45"/>
      <c r="I20" s="170" t="s">
        <v>450</v>
      </c>
      <c r="J20" s="63">
        <v>0.12</v>
      </c>
    </row>
    <row r="21" spans="1:10" ht="19.5" customHeight="1">
      <c r="A21" s="49"/>
      <c r="B21" s="327" t="s">
        <v>876</v>
      </c>
      <c r="C21" s="327"/>
      <c r="D21" s="327"/>
      <c r="E21" s="327"/>
      <c r="F21" s="327"/>
      <c r="G21" s="327"/>
      <c r="H21" s="327"/>
      <c r="I21" s="62"/>
      <c r="J21" s="63"/>
    </row>
    <row r="22" spans="1:10" ht="15" customHeight="1">
      <c r="A22" s="49" t="s">
        <v>877</v>
      </c>
      <c r="B22" s="42" t="s">
        <v>878</v>
      </c>
      <c r="C22" s="47"/>
      <c r="D22" s="61">
        <v>6720</v>
      </c>
      <c r="E22" s="61">
        <v>6720</v>
      </c>
      <c r="F22" s="61">
        <v>13800</v>
      </c>
      <c r="G22" s="47"/>
      <c r="H22" s="45"/>
      <c r="I22" s="170" t="s">
        <v>450</v>
      </c>
      <c r="J22" s="63">
        <v>0.12</v>
      </c>
    </row>
    <row r="23" spans="1:10" ht="15" customHeight="1">
      <c r="A23" s="49" t="s">
        <v>879</v>
      </c>
      <c r="B23" s="42" t="s">
        <v>880</v>
      </c>
      <c r="C23" s="47"/>
      <c r="D23" s="61">
        <v>6720</v>
      </c>
      <c r="E23" s="61">
        <v>6720</v>
      </c>
      <c r="F23" s="61">
        <v>13800</v>
      </c>
      <c r="G23" s="47"/>
      <c r="H23" s="45"/>
      <c r="I23" s="170" t="s">
        <v>450</v>
      </c>
      <c r="J23" s="63">
        <v>0.12</v>
      </c>
    </row>
    <row r="24" spans="1:10" ht="15" customHeight="1">
      <c r="A24" s="49" t="s">
        <v>881</v>
      </c>
      <c r="B24" s="42" t="s">
        <v>882</v>
      </c>
      <c r="C24" s="47"/>
      <c r="D24" s="61">
        <v>6720</v>
      </c>
      <c r="E24" s="61">
        <v>6720</v>
      </c>
      <c r="F24" s="61">
        <v>13800</v>
      </c>
      <c r="G24" s="47"/>
      <c r="H24" s="45"/>
      <c r="I24" s="170" t="s">
        <v>450</v>
      </c>
      <c r="J24" s="63">
        <v>0.12</v>
      </c>
    </row>
    <row r="25" spans="1:10" ht="15" customHeight="1">
      <c r="A25" s="49" t="s">
        <v>883</v>
      </c>
      <c r="B25" s="42" t="s">
        <v>884</v>
      </c>
      <c r="C25" s="47"/>
      <c r="D25" s="61">
        <v>6720</v>
      </c>
      <c r="E25" s="61">
        <v>6720</v>
      </c>
      <c r="F25" s="61">
        <v>13800</v>
      </c>
      <c r="G25" s="47"/>
      <c r="H25" s="45"/>
      <c r="I25" s="170" t="s">
        <v>450</v>
      </c>
      <c r="J25" s="63">
        <v>0.12</v>
      </c>
    </row>
    <row r="26" spans="1:10" ht="15" customHeight="1">
      <c r="A26" s="49" t="s">
        <v>885</v>
      </c>
      <c r="B26" s="42" t="s">
        <v>886</v>
      </c>
      <c r="C26" s="47"/>
      <c r="D26" s="61">
        <v>34020</v>
      </c>
      <c r="E26" s="61">
        <v>42210</v>
      </c>
      <c r="F26" s="61">
        <v>63000</v>
      </c>
      <c r="G26" s="55">
        <v>188370</v>
      </c>
      <c r="H26" s="57">
        <v>376110</v>
      </c>
      <c r="I26" s="170" t="s">
        <v>450</v>
      </c>
      <c r="J26" s="63">
        <v>0.12</v>
      </c>
    </row>
    <row r="27" spans="1:10" ht="15" customHeight="1">
      <c r="A27" s="49" t="s">
        <v>887</v>
      </c>
      <c r="B27" s="42" t="s">
        <v>888</v>
      </c>
      <c r="C27" s="47"/>
      <c r="D27" s="61">
        <v>34020</v>
      </c>
      <c r="E27" s="61">
        <v>42210</v>
      </c>
      <c r="F27" s="61">
        <v>63000</v>
      </c>
      <c r="G27" s="55">
        <v>188370</v>
      </c>
      <c r="H27" s="57">
        <v>376110</v>
      </c>
      <c r="I27" s="170" t="s">
        <v>450</v>
      </c>
      <c r="J27" s="63">
        <v>0.12</v>
      </c>
    </row>
    <row r="28" spans="1:10" ht="15" customHeight="1">
      <c r="A28" s="49" t="s">
        <v>889</v>
      </c>
      <c r="B28" s="42" t="s">
        <v>890</v>
      </c>
      <c r="C28" s="47"/>
      <c r="D28" s="61">
        <v>44100</v>
      </c>
      <c r="E28" s="61">
        <v>55440</v>
      </c>
      <c r="F28" s="61">
        <v>81900</v>
      </c>
      <c r="G28" s="55">
        <v>244440</v>
      </c>
      <c r="H28" s="57">
        <v>488880</v>
      </c>
      <c r="I28" s="170" t="s">
        <v>450</v>
      </c>
      <c r="J28" s="63">
        <v>0.12</v>
      </c>
    </row>
    <row r="29" spans="1:10" ht="21.75" customHeight="1">
      <c r="A29" s="49"/>
      <c r="B29" s="327" t="s">
        <v>891</v>
      </c>
      <c r="C29" s="327"/>
      <c r="D29" s="327"/>
      <c r="E29" s="327"/>
      <c r="F29" s="327"/>
      <c r="G29" s="327"/>
      <c r="H29" s="327"/>
      <c r="I29" s="62"/>
      <c r="J29" s="63"/>
    </row>
    <row r="30" spans="1:10" ht="15" customHeight="1">
      <c r="A30" s="49" t="s">
        <v>892</v>
      </c>
      <c r="B30" s="42" t="s">
        <v>893</v>
      </c>
      <c r="C30" s="47"/>
      <c r="D30" s="61">
        <v>3000</v>
      </c>
      <c r="E30" s="61">
        <v>3000</v>
      </c>
      <c r="F30" s="61">
        <v>4200</v>
      </c>
      <c r="G30" s="55">
        <v>11340</v>
      </c>
      <c r="H30" s="57">
        <v>22050</v>
      </c>
      <c r="I30" s="170" t="s">
        <v>450</v>
      </c>
      <c r="J30" s="63">
        <v>0.12</v>
      </c>
    </row>
    <row r="31" spans="1:10" ht="15" customHeight="1">
      <c r="A31" s="49" t="s">
        <v>894</v>
      </c>
      <c r="B31" s="42" t="s">
        <v>895</v>
      </c>
      <c r="C31" s="47"/>
      <c r="D31" s="61">
        <v>3000</v>
      </c>
      <c r="E31" s="61">
        <v>3000</v>
      </c>
      <c r="F31" s="61">
        <v>4200</v>
      </c>
      <c r="G31" s="55">
        <v>11340</v>
      </c>
      <c r="H31" s="57">
        <v>22050</v>
      </c>
      <c r="I31" s="170" t="s">
        <v>450</v>
      </c>
      <c r="J31" s="63">
        <v>0.12</v>
      </c>
    </row>
    <row r="32" spans="1:10" ht="15" customHeight="1">
      <c r="A32" s="49" t="s">
        <v>896</v>
      </c>
      <c r="B32" s="42" t="s">
        <v>897</v>
      </c>
      <c r="C32" s="47"/>
      <c r="D32" s="61">
        <v>3600</v>
      </c>
      <c r="E32" s="61">
        <v>3600</v>
      </c>
      <c r="F32" s="61">
        <v>5400</v>
      </c>
      <c r="G32" s="55">
        <v>14490</v>
      </c>
      <c r="H32" s="57">
        <v>28980</v>
      </c>
      <c r="I32" s="170" t="s">
        <v>450</v>
      </c>
      <c r="J32" s="63">
        <v>0.12</v>
      </c>
    </row>
    <row r="33" spans="1:10" ht="15" customHeight="1">
      <c r="A33" s="49" t="s">
        <v>898</v>
      </c>
      <c r="B33" s="42" t="s">
        <v>899</v>
      </c>
      <c r="C33" s="47"/>
      <c r="D33" s="61">
        <v>3000</v>
      </c>
      <c r="E33" s="61">
        <v>3000</v>
      </c>
      <c r="F33" s="61">
        <v>4200</v>
      </c>
      <c r="G33" s="55">
        <v>11340</v>
      </c>
      <c r="H33" s="57">
        <v>22050</v>
      </c>
      <c r="I33" s="170" t="s">
        <v>450</v>
      </c>
      <c r="J33" s="63">
        <v>0.12</v>
      </c>
    </row>
    <row r="34" spans="1:10" ht="15" customHeight="1">
      <c r="A34" s="49" t="s">
        <v>900</v>
      </c>
      <c r="B34" s="42" t="s">
        <v>901</v>
      </c>
      <c r="C34" s="47"/>
      <c r="D34" s="61">
        <v>3000</v>
      </c>
      <c r="E34" s="61">
        <v>3000</v>
      </c>
      <c r="F34" s="61">
        <v>4200</v>
      </c>
      <c r="G34" s="55">
        <v>11340</v>
      </c>
      <c r="H34" s="57">
        <v>22050</v>
      </c>
      <c r="I34" s="170" t="s">
        <v>450</v>
      </c>
      <c r="J34" s="63">
        <v>0.12</v>
      </c>
    </row>
    <row r="35" spans="1:10" ht="15" customHeight="1">
      <c r="A35" s="49" t="s">
        <v>902</v>
      </c>
      <c r="B35" s="42" t="s">
        <v>903</v>
      </c>
      <c r="C35" s="47"/>
      <c r="D35" s="61">
        <v>3600</v>
      </c>
      <c r="E35" s="61">
        <v>3600</v>
      </c>
      <c r="F35" s="61">
        <v>5400</v>
      </c>
      <c r="G35" s="55">
        <v>14490</v>
      </c>
      <c r="H35" s="57">
        <v>28980</v>
      </c>
      <c r="I35" s="170" t="s">
        <v>450</v>
      </c>
      <c r="J35" s="63">
        <v>0.12</v>
      </c>
    </row>
    <row r="36" spans="1:10" ht="15" customHeight="1">
      <c r="A36" s="49" t="s">
        <v>904</v>
      </c>
      <c r="B36" s="42" t="s">
        <v>905</v>
      </c>
      <c r="C36" s="47"/>
      <c r="D36" s="61">
        <v>3000</v>
      </c>
      <c r="E36" s="61">
        <v>3000</v>
      </c>
      <c r="F36" s="61">
        <v>4200</v>
      </c>
      <c r="G36" s="55">
        <v>11340</v>
      </c>
      <c r="H36" s="57">
        <v>22050</v>
      </c>
      <c r="I36" s="170" t="s">
        <v>450</v>
      </c>
      <c r="J36" s="63">
        <v>0.12</v>
      </c>
    </row>
    <row r="37" spans="1:10" ht="15" customHeight="1">
      <c r="A37" s="49" t="s">
        <v>906</v>
      </c>
      <c r="B37" s="42" t="s">
        <v>907</v>
      </c>
      <c r="C37" s="47"/>
      <c r="D37" s="61">
        <v>3000</v>
      </c>
      <c r="E37" s="61">
        <v>3000</v>
      </c>
      <c r="F37" s="61">
        <v>4200</v>
      </c>
      <c r="G37" s="55">
        <v>11340</v>
      </c>
      <c r="H37" s="57">
        <v>22050</v>
      </c>
      <c r="I37" s="170" t="s">
        <v>450</v>
      </c>
      <c r="J37" s="63">
        <v>0.12</v>
      </c>
    </row>
    <row r="38" spans="1:10" ht="15" customHeight="1">
      <c r="A38" s="49" t="s">
        <v>908</v>
      </c>
      <c r="B38" s="42" t="s">
        <v>909</v>
      </c>
      <c r="C38" s="47"/>
      <c r="D38" s="61">
        <v>3600</v>
      </c>
      <c r="E38" s="61">
        <v>3600</v>
      </c>
      <c r="F38" s="61">
        <v>5400</v>
      </c>
      <c r="G38" s="55">
        <v>14490</v>
      </c>
      <c r="H38" s="57">
        <v>28980</v>
      </c>
      <c r="I38" s="170" t="s">
        <v>450</v>
      </c>
      <c r="J38" s="63">
        <v>0.12</v>
      </c>
    </row>
    <row r="39" spans="1:10" ht="15" customHeight="1">
      <c r="A39" s="49" t="s">
        <v>910</v>
      </c>
      <c r="B39" s="42" t="s">
        <v>911</v>
      </c>
      <c r="C39" s="47"/>
      <c r="D39" s="61">
        <v>3000</v>
      </c>
      <c r="E39" s="61">
        <v>3000</v>
      </c>
      <c r="F39" s="61">
        <v>4200</v>
      </c>
      <c r="G39" s="55">
        <v>11340</v>
      </c>
      <c r="H39" s="57">
        <v>22050</v>
      </c>
      <c r="I39" s="170" t="s">
        <v>450</v>
      </c>
      <c r="J39" s="63">
        <v>0.12</v>
      </c>
    </row>
    <row r="40" spans="1:10" ht="15" customHeight="1">
      <c r="A40" s="49" t="s">
        <v>912</v>
      </c>
      <c r="B40" s="42" t="s">
        <v>913</v>
      </c>
      <c r="C40" s="47"/>
      <c r="D40" s="61">
        <v>3000</v>
      </c>
      <c r="E40" s="61">
        <v>3000</v>
      </c>
      <c r="F40" s="61">
        <v>4200</v>
      </c>
      <c r="G40" s="55">
        <v>11340</v>
      </c>
      <c r="H40" s="57">
        <v>22050</v>
      </c>
      <c r="I40" s="170" t="s">
        <v>450</v>
      </c>
      <c r="J40" s="63">
        <v>0.12</v>
      </c>
    </row>
    <row r="41" spans="1:10" ht="15" customHeight="1">
      <c r="A41" s="49" t="s">
        <v>914</v>
      </c>
      <c r="B41" s="42" t="s">
        <v>915</v>
      </c>
      <c r="C41" s="47"/>
      <c r="D41" s="61">
        <v>3600</v>
      </c>
      <c r="E41" s="61">
        <v>3600</v>
      </c>
      <c r="F41" s="61">
        <v>5400</v>
      </c>
      <c r="G41" s="55">
        <v>14490</v>
      </c>
      <c r="H41" s="57">
        <v>28980</v>
      </c>
      <c r="I41" s="170" t="s">
        <v>450</v>
      </c>
      <c r="J41" s="63">
        <v>0.12</v>
      </c>
    </row>
    <row r="42" ht="13.5" customHeight="1">
      <c r="B42" s="138" t="s">
        <v>916</v>
      </c>
    </row>
  </sheetData>
  <sheetProtection/>
  <mergeCells count="6">
    <mergeCell ref="A2:B2"/>
    <mergeCell ref="C2:H2"/>
    <mergeCell ref="A11:H11"/>
    <mergeCell ref="B16:H16"/>
    <mergeCell ref="B21:H21"/>
    <mergeCell ref="B29:H29"/>
  </mergeCells>
  <printOptions/>
  <pageMargins left="0.6993055555555555" right="0.6993055555555555"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0"/>
  <sheetViews>
    <sheetView zoomScalePageLayoutView="0" workbookViewId="0" topLeftCell="A1">
      <selection activeCell="B1" sqref="B1"/>
    </sheetView>
  </sheetViews>
  <sheetFormatPr defaultColWidth="9" defaultRowHeight="12.75"/>
  <cols>
    <col min="1" max="1" width="59.33203125" style="0" customWidth="1"/>
    <col min="2" max="2" width="59.5" style="0" customWidth="1"/>
  </cols>
  <sheetData>
    <row r="1" ht="19.5" customHeight="1">
      <c r="A1" s="23" t="s">
        <v>917</v>
      </c>
    </row>
    <row r="2" spans="1:2" ht="18" customHeight="1">
      <c r="A2" s="333" t="s">
        <v>918</v>
      </c>
      <c r="B2" s="334"/>
    </row>
    <row r="3" spans="1:2" ht="18" customHeight="1">
      <c r="A3" s="157" t="s">
        <v>919</v>
      </c>
      <c r="B3" s="40"/>
    </row>
    <row r="4" spans="1:2" ht="16.5" customHeight="1">
      <c r="A4" s="158" t="s">
        <v>920</v>
      </c>
      <c r="B4" s="159" t="s">
        <v>921</v>
      </c>
    </row>
    <row r="5" spans="1:2" ht="15.75" customHeight="1">
      <c r="A5" s="158" t="s">
        <v>922</v>
      </c>
      <c r="B5" s="159" t="s">
        <v>923</v>
      </c>
    </row>
    <row r="6" spans="1:2" ht="15.75" customHeight="1">
      <c r="A6" s="158" t="s">
        <v>924</v>
      </c>
      <c r="B6" s="159" t="s">
        <v>925</v>
      </c>
    </row>
    <row r="7" spans="1:2" ht="15.75" customHeight="1">
      <c r="A7" s="158" t="s">
        <v>926</v>
      </c>
      <c r="B7" s="159" t="s">
        <v>927</v>
      </c>
    </row>
    <row r="8" spans="1:2" ht="15.75" customHeight="1">
      <c r="A8" s="158" t="s">
        <v>928</v>
      </c>
      <c r="B8" s="159" t="s">
        <v>929</v>
      </c>
    </row>
    <row r="9" spans="1:2" ht="16.5" customHeight="1">
      <c r="A9" s="158" t="s">
        <v>930</v>
      </c>
      <c r="B9" s="159" t="s">
        <v>931</v>
      </c>
    </row>
    <row r="10" ht="13.5" customHeight="1">
      <c r="A10" s="138" t="s">
        <v>932</v>
      </c>
    </row>
  </sheetData>
  <sheetProtection/>
  <mergeCells count="1">
    <mergeCell ref="A2:B2"/>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IDT Price Listl Cover_Final.cdr</dc:title>
  <dc:subject/>
  <dc:creator>abc2</dc:creator>
  <cp:keywords/>
  <dc:description/>
  <cp:lastModifiedBy>IISER</cp:lastModifiedBy>
  <dcterms:created xsi:type="dcterms:W3CDTF">2018-07-24T12:41:23Z</dcterms:created>
  <dcterms:modified xsi:type="dcterms:W3CDTF">2020-06-30T07:34:57Z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